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<sst xmlns="http://schemas.openxmlformats.org/spreadsheetml/2006/main" count="104" uniqueCount="96">
  <si>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Рейтинг</t>
  </si>
  <si>
    <t>Незнайка</t>
  </si>
  <si>
    <t>Декамерон</t>
  </si>
  <si>
    <t>Цунами</t>
  </si>
  <si>
    <t>Случайная встреча</t>
  </si>
  <si>
    <t>Тихий омут</t>
  </si>
  <si>
    <t>Крутая извилина</t>
  </si>
  <si>
    <t>Инженеры</t>
  </si>
  <si>
    <t>Гигантский заяц</t>
  </si>
  <si>
    <t>Консонанс</t>
  </si>
  <si>
    <t>IVV</t>
  </si>
  <si>
    <t>Лямбда</t>
  </si>
  <si>
    <t>Электровеник</t>
  </si>
  <si>
    <t>Белые и пушистые</t>
  </si>
  <si>
    <t>Ять</t>
  </si>
  <si>
    <t>М-16</t>
  </si>
  <si>
    <t>Бегемот и Ко</t>
  </si>
  <si>
    <t>Тетраэдр</t>
  </si>
  <si>
    <t>Шах ЧиЛиДаРо</t>
  </si>
  <si>
    <t>Братья по разуму</t>
  </si>
  <si>
    <t>Мракобесы</t>
  </si>
  <si>
    <t>UN</t>
  </si>
  <si>
    <t>Кармиель +</t>
  </si>
  <si>
    <t>Ренессанс</t>
  </si>
  <si>
    <t>Самозванцы</t>
  </si>
  <si>
    <t>Мексиканцы</t>
  </si>
  <si>
    <t>Эскимосы</t>
  </si>
  <si>
    <t>Конь в пальто</t>
  </si>
  <si>
    <t>Рыбка-бананка</t>
  </si>
  <si>
    <t>Гематоген</t>
  </si>
  <si>
    <t>Беда</t>
  </si>
  <si>
    <t>Колобки</t>
  </si>
  <si>
    <t>Десятый вал</t>
  </si>
  <si>
    <t>Know How</t>
  </si>
  <si>
    <t>Греки</t>
  </si>
  <si>
    <t>Вист!</t>
  </si>
  <si>
    <t>Паутина</t>
  </si>
  <si>
    <t>Кипарис</t>
  </si>
  <si>
    <t>Варан</t>
  </si>
  <si>
    <t>Технион</t>
  </si>
  <si>
    <t>HiQ</t>
  </si>
  <si>
    <t>Инфи-ёжики</t>
  </si>
  <si>
    <t>Чайник вина</t>
  </si>
  <si>
    <t>Гуадеамус</t>
  </si>
  <si>
    <t>Клевер</t>
  </si>
  <si>
    <t>Кин</t>
  </si>
  <si>
    <t>Вопросительный знак</t>
  </si>
  <si>
    <t>4. После каждого вопроса проставить цифру "1" против названий правильно ответивших команд (в соответствующей колонке)</t>
  </si>
  <si>
    <t>N</t>
  </si>
  <si>
    <t>Примечания:</t>
  </si>
  <si>
    <t>2. Нельзя ставить никаких пометок за неправильный ответ, даже "0" - это повлияет на подсчет очков</t>
  </si>
  <si>
    <t>3. Можно помечать правильные ответы не только единицей, но и чем угодно, однако рейтинг при этом будет подсчитан неправильно</t>
  </si>
  <si>
    <t>Инструкцию см. ниже</t>
  </si>
  <si>
    <t>1. Ctrl+k и Ctrl+p можно использовать неоднократно, в любой момент и в любом порядке</t>
  </si>
  <si>
    <t>Название Команды</t>
  </si>
  <si>
    <t>Тур 1</t>
  </si>
  <si>
    <t>Тур 2</t>
  </si>
  <si>
    <t>Тур 3</t>
  </si>
  <si>
    <t>Всего</t>
  </si>
  <si>
    <t>Всего команд:</t>
  </si>
  <si>
    <t>Рейтинг вопросов</t>
  </si>
  <si>
    <t>1. В колонке "Название Команды" ввести названия играющих команд, по одной на строчку</t>
  </si>
  <si>
    <t>2. В колонке "Код" проставить цифровой код соответствующей команды</t>
  </si>
  <si>
    <t>5. В конце тура нажать Ctrl+p (это отсортирует команды по очкам и рейтингу)</t>
  </si>
  <si>
    <t>3. Перед каждым туром нажать Ctrl+k (это отсортирует команды по их коду, для удобства)</t>
  </si>
  <si>
    <t>Инструкция по пользованию:</t>
  </si>
  <si>
    <t>Инфи.Ёжики</t>
  </si>
  <si>
    <t>Тангородрим</t>
  </si>
  <si>
    <t>Дело в шляпе</t>
  </si>
  <si>
    <t>Дилетанты</t>
  </si>
  <si>
    <t>Эволюция</t>
  </si>
  <si>
    <t>Ла-Гвардия</t>
  </si>
  <si>
    <t>Sally Urman</t>
  </si>
  <si>
    <t>Птица-говорун</t>
  </si>
  <si>
    <t>7 Пик</t>
  </si>
  <si>
    <t>Формула Пороха</t>
  </si>
  <si>
    <t>Парадоксов друг</t>
  </si>
  <si>
    <t>ВПН</t>
  </si>
  <si>
    <t>Восточный базар</t>
  </si>
  <si>
    <t>Иерусалимские хроники</t>
  </si>
  <si>
    <t>Победа</t>
  </si>
  <si>
    <t>Черная кошка</t>
  </si>
  <si>
    <t>Хохма</t>
  </si>
  <si>
    <t>Крепкая сборная</t>
  </si>
  <si>
    <t>Курортный роман</t>
  </si>
  <si>
    <t>Дежа вю</t>
  </si>
  <si>
    <t>Круазе</t>
  </si>
  <si>
    <t>Стой!</t>
  </si>
  <si>
    <t>Мавры Эйлата</t>
  </si>
  <si>
    <t>40 в тени</t>
  </si>
  <si>
    <t>Какая разница</t>
  </si>
  <si>
    <t>Кони Пржевальского</t>
  </si>
  <si>
    <t>Разные люди</t>
  </si>
  <si>
    <t>sboranaia solianka</t>
  </si>
  <si>
    <t>fikus</t>
  </si>
  <si>
    <t>antilopa gnu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</si>
</sst>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u val="single"/>
      <sz val="12"/>
      <color indexed="12"/>
      <name val="Arial"/>
      <family val="2"/>
    </font>
    <font>
      <sz val="12"/>
      <color indexed="61"/>
      <name val="Arial"/>
      <family val="2"/>
    </font>
    <font>
      <sz val="12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thick"/>
    </border>
    <border>
      <left style="medium"/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7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2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7" xfId="0" applyFont="1" applyFill="1" applyBorder="1" applyAlignment="1" applyProtection="1">
      <alignment/>
      <protection locked="0"/>
    </xf>
    <xf numFmtId="0" fontId="3" fillId="4" borderId="37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" borderId="0" xfId="0" applyFill="1" applyAlignment="1" applyProtection="1">
      <alignment/>
      <protection locked="0"/>
    </xf>
    <xf numFmtId="0" fontId="9" fillId="0" borderId="7" xfId="0" applyFont="1" applyBorder="1" applyAlignment="1">
      <alignment/>
    </xf>
    <xf numFmtId="0" fontId="1" fillId="2" borderId="39" xfId="0" applyFont="1" applyFill="1" applyBorder="1" applyAlignment="1">
      <alignment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502"/>
  <sheetViews>
    <sheetView tabSelected="1" workbookViewId="0" topLeftCell="A1">
      <pane xSplit="2" ySplit="2" topLeftCell="A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M38" sqref="AM38"/>
    </sheetView>
  </sheetViews>
  <sheetFormatPr defaultColWidth="8.88671875" defaultRowHeight="15"/>
  <cols>
    <col min="1" max="1" width="3.4453125" style="1" customWidth="1"/>
    <col min="2" max="2" width="20.21484375" style="0" customWidth="1"/>
    <col min="3" max="27" width="2.99609375" style="0" customWidth="1"/>
    <col min="28" max="32" width="2.99609375" style="1" customWidth="1"/>
    <col min="33" max="47" width="2.88671875" style="1" customWidth="1"/>
    <col min="48" max="48" width="18.4453125" style="11" customWidth="1"/>
    <col min="49" max="52" width="7.21484375" style="1" customWidth="1"/>
    <col min="53" max="53" width="7.99609375" style="1" customWidth="1"/>
  </cols>
  <sheetData>
    <row r="1" spans="1:53" ht="17.25" thickBot="1" thickTop="1">
      <c r="A1" s="100" t="s">
        <v>52</v>
      </c>
      <c r="B1" s="101"/>
      <c r="C1" s="39"/>
      <c r="D1" s="39"/>
      <c r="E1" s="39"/>
      <c r="F1" s="39"/>
      <c r="G1" s="39"/>
      <c r="H1" s="39"/>
      <c r="I1" s="39"/>
      <c r="J1" s="41" t="s">
        <v>55</v>
      </c>
      <c r="K1" s="39"/>
      <c r="L1" s="39"/>
      <c r="M1" s="39"/>
      <c r="N1" s="39"/>
      <c r="O1" s="39"/>
      <c r="P1" s="39"/>
      <c r="Q1" s="40"/>
      <c r="R1" s="38"/>
      <c r="S1" s="39"/>
      <c r="T1" s="39"/>
      <c r="U1" s="39"/>
      <c r="V1" s="39"/>
      <c r="W1" s="39"/>
      <c r="X1" s="39"/>
      <c r="Y1" s="39"/>
      <c r="Z1" s="41" t="s">
        <v>56</v>
      </c>
      <c r="AA1" s="39"/>
      <c r="AB1" s="41"/>
      <c r="AC1" s="41"/>
      <c r="AD1" s="41"/>
      <c r="AE1" s="41"/>
      <c r="AF1" s="42"/>
      <c r="AG1" s="43"/>
      <c r="AH1" s="41"/>
      <c r="AI1" s="41"/>
      <c r="AJ1" s="41"/>
      <c r="AK1" s="41"/>
      <c r="AL1" s="41"/>
      <c r="AM1" s="41"/>
      <c r="AN1" s="41" t="s">
        <v>57</v>
      </c>
      <c r="AO1" s="41"/>
      <c r="AP1" s="41"/>
      <c r="AQ1" s="41"/>
      <c r="AR1" s="41"/>
      <c r="AS1" s="41"/>
      <c r="AT1" s="41"/>
      <c r="AU1" s="42"/>
      <c r="AV1" s="8"/>
      <c r="AW1" s="2"/>
      <c r="AX1" s="2"/>
      <c r="AY1" s="2"/>
      <c r="AZ1" s="2"/>
      <c r="BA1" s="2"/>
    </row>
    <row r="2" spans="1:53" ht="16.5" thickBot="1">
      <c r="A2" s="19" t="s">
        <v>48</v>
      </c>
      <c r="B2" s="21" t="s">
        <v>54</v>
      </c>
      <c r="C2" s="50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3">
        <v>15</v>
      </c>
      <c r="R2" s="24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36">
        <v>30</v>
      </c>
      <c r="AG2" s="24">
        <v>31</v>
      </c>
      <c r="AH2" s="22">
        <v>32</v>
      </c>
      <c r="AI2" s="22">
        <v>33</v>
      </c>
      <c r="AJ2" s="22">
        <v>34</v>
      </c>
      <c r="AK2" s="22">
        <v>35</v>
      </c>
      <c r="AL2" s="22">
        <v>36</v>
      </c>
      <c r="AM2" s="22">
        <v>37</v>
      </c>
      <c r="AN2" s="22">
        <v>38</v>
      </c>
      <c r="AO2" s="22">
        <v>39</v>
      </c>
      <c r="AP2" s="22">
        <v>40</v>
      </c>
      <c r="AQ2" s="22">
        <v>41</v>
      </c>
      <c r="AR2" s="22">
        <v>42</v>
      </c>
      <c r="AS2" s="22">
        <v>43</v>
      </c>
      <c r="AT2" s="22">
        <v>44</v>
      </c>
      <c r="AU2" s="25">
        <v>45</v>
      </c>
      <c r="AV2" s="12" t="str">
        <f>B2</f>
        <v>Название Команды</v>
      </c>
      <c r="AW2" s="13" t="s">
        <v>55</v>
      </c>
      <c r="AX2" s="13" t="s">
        <v>56</v>
      </c>
      <c r="AY2" s="13" t="s">
        <v>57</v>
      </c>
      <c r="AZ2" s="22" t="s">
        <v>58</v>
      </c>
      <c r="BA2" s="51" t="s">
        <v>0</v>
      </c>
    </row>
    <row r="3" spans="1:53" ht="15.75">
      <c r="A3" s="6">
        <v>1</v>
      </c>
      <c r="B3" s="86" t="s">
        <v>66</v>
      </c>
      <c r="C3" s="97">
        <v>1</v>
      </c>
      <c r="D3" s="98">
        <v>1</v>
      </c>
      <c r="E3" s="98"/>
      <c r="F3" s="98">
        <v>1</v>
      </c>
      <c r="G3" s="98"/>
      <c r="H3" s="98">
        <v>1</v>
      </c>
      <c r="I3" s="98"/>
      <c r="J3" s="98">
        <v>1</v>
      </c>
      <c r="K3" s="98"/>
      <c r="L3" s="98">
        <v>1</v>
      </c>
      <c r="M3" s="98"/>
      <c r="N3" s="98"/>
      <c r="O3" s="98">
        <v>1</v>
      </c>
      <c r="P3" s="98"/>
      <c r="Q3" s="99">
        <v>1</v>
      </c>
      <c r="R3" s="103"/>
      <c r="S3" s="104"/>
      <c r="T3" s="104"/>
      <c r="U3" s="104">
        <v>1</v>
      </c>
      <c r="V3" s="104"/>
      <c r="W3" s="104"/>
      <c r="X3" s="104">
        <v>1</v>
      </c>
      <c r="Y3" s="104">
        <v>1</v>
      </c>
      <c r="Z3" s="104">
        <v>1</v>
      </c>
      <c r="AA3" s="104">
        <v>1</v>
      </c>
      <c r="AB3" s="54"/>
      <c r="AC3" s="54">
        <v>1</v>
      </c>
      <c r="AD3" s="54">
        <v>1</v>
      </c>
      <c r="AE3" s="54">
        <v>1</v>
      </c>
      <c r="AF3" s="56">
        <v>1</v>
      </c>
      <c r="AG3" s="55">
        <v>1</v>
      </c>
      <c r="AH3" s="54"/>
      <c r="AI3" s="54">
        <v>1</v>
      </c>
      <c r="AJ3" s="54"/>
      <c r="AK3" s="54">
        <v>1</v>
      </c>
      <c r="AL3" s="54"/>
      <c r="AM3" s="54"/>
      <c r="AN3" s="54">
        <v>1</v>
      </c>
      <c r="AO3" s="54"/>
      <c r="AP3" s="54"/>
      <c r="AQ3" s="54"/>
      <c r="AR3" s="54">
        <v>1</v>
      </c>
      <c r="AS3" s="54"/>
      <c r="AT3" s="54">
        <v>1</v>
      </c>
      <c r="AU3" s="57">
        <v>1</v>
      </c>
      <c r="AV3" s="9" t="str">
        <f>IF(ISBLANK(B3),"",B3)</f>
        <v>Инфи.Ёжики</v>
      </c>
      <c r="AW3" s="5">
        <f>IF(ISBLANK(B3),"",COUNTA(C3:Q3))</f>
        <v>8</v>
      </c>
      <c r="AX3" s="5">
        <f>IF(ISBLANK(B3),"",COUNTA(R3:AF3))</f>
        <v>9</v>
      </c>
      <c r="AY3" s="5">
        <f>IF(ISBLANK(B3),"",COUNTA(AG3:AU3))</f>
        <v>7</v>
      </c>
      <c r="AZ3" s="49">
        <f>IF(ISBLANK(B3),"",SUM(AW3:AY3))</f>
        <v>24</v>
      </c>
      <c r="BA3" s="52">
        <f>IF(ISBLANK(B3),"",SUMPRODUCT(C3:AU3,$C$53:$AU$53))</f>
        <v>529</v>
      </c>
    </row>
    <row r="4" spans="1:53" s="3" customFormat="1" ht="15.75">
      <c r="A4" s="7">
        <v>2</v>
      </c>
      <c r="B4" s="89" t="s">
        <v>71</v>
      </c>
      <c r="C4" s="65">
        <v>1</v>
      </c>
      <c r="D4" s="66"/>
      <c r="E4" s="66">
        <v>1</v>
      </c>
      <c r="F4" s="66"/>
      <c r="G4" s="66">
        <v>1</v>
      </c>
      <c r="H4" s="66">
        <v>1</v>
      </c>
      <c r="I4" s="66"/>
      <c r="J4" s="66">
        <v>1</v>
      </c>
      <c r="K4" s="66"/>
      <c r="L4" s="66">
        <v>1</v>
      </c>
      <c r="M4" s="66">
        <v>1</v>
      </c>
      <c r="N4" s="66"/>
      <c r="O4" s="66"/>
      <c r="P4" s="66">
        <v>1</v>
      </c>
      <c r="Q4" s="67">
        <v>1</v>
      </c>
      <c r="R4" s="62"/>
      <c r="S4" s="60"/>
      <c r="T4" s="60"/>
      <c r="U4" s="60">
        <v>1</v>
      </c>
      <c r="V4" s="60">
        <v>1</v>
      </c>
      <c r="W4" s="60"/>
      <c r="X4" s="60"/>
      <c r="Y4" s="60"/>
      <c r="Z4" s="60">
        <v>1</v>
      </c>
      <c r="AA4" s="60">
        <v>1</v>
      </c>
      <c r="AB4" s="60">
        <v>1</v>
      </c>
      <c r="AC4" s="60">
        <v>1</v>
      </c>
      <c r="AD4" s="60"/>
      <c r="AE4" s="60"/>
      <c r="AF4" s="58">
        <v>1</v>
      </c>
      <c r="AG4" s="62">
        <v>1</v>
      </c>
      <c r="AH4" s="60">
        <v>1</v>
      </c>
      <c r="AI4" s="60">
        <v>1</v>
      </c>
      <c r="AJ4" s="60"/>
      <c r="AK4" s="60">
        <v>1</v>
      </c>
      <c r="AL4" s="60"/>
      <c r="AM4" s="60"/>
      <c r="AN4" s="60">
        <v>1</v>
      </c>
      <c r="AO4" s="60"/>
      <c r="AP4" s="60"/>
      <c r="AQ4" s="60"/>
      <c r="AR4" s="60">
        <v>1</v>
      </c>
      <c r="AS4" s="60">
        <v>1</v>
      </c>
      <c r="AT4" s="60"/>
      <c r="AU4" s="63"/>
      <c r="AV4" s="9" t="str">
        <f>IF(ISBLANK(B4),"",B4)</f>
        <v>Ла-Гвардия</v>
      </c>
      <c r="AW4" s="5">
        <f>IF(ISBLANK(B4),"",COUNTA(C4:Q4))</f>
        <v>9</v>
      </c>
      <c r="AX4" s="5">
        <f>IF(ISBLANK(B4),"",COUNTA(R4:AF4))</f>
        <v>7</v>
      </c>
      <c r="AY4" s="5">
        <f>IF(ISBLANK(B4),"",COUNTA(AG4:AU4))</f>
        <v>7</v>
      </c>
      <c r="AZ4" s="49">
        <f>IF(ISBLANK(B4),"",SUM(AW4:AY4))</f>
        <v>23</v>
      </c>
      <c r="BA4" s="52">
        <f>IF(ISBLANK(B4),"",SUMPRODUCT(C4:AU4,$C$53:$AU$53))</f>
        <v>510</v>
      </c>
    </row>
    <row r="5" spans="1:53" s="3" customFormat="1" ht="15.75">
      <c r="A5" s="7">
        <v>3</v>
      </c>
      <c r="B5" s="87" t="s">
        <v>35</v>
      </c>
      <c r="C5" s="59">
        <v>1</v>
      </c>
      <c r="D5" s="60">
        <v>1</v>
      </c>
      <c r="E5" s="60">
        <v>1</v>
      </c>
      <c r="F5" s="60"/>
      <c r="G5" s="60"/>
      <c r="H5" s="60">
        <v>1</v>
      </c>
      <c r="I5" s="60"/>
      <c r="J5" s="60">
        <v>1</v>
      </c>
      <c r="K5" s="60"/>
      <c r="L5" s="60">
        <v>1</v>
      </c>
      <c r="M5" s="60"/>
      <c r="N5" s="60">
        <v>1</v>
      </c>
      <c r="O5" s="60">
        <v>1</v>
      </c>
      <c r="P5" s="60"/>
      <c r="Q5" s="61">
        <v>1</v>
      </c>
      <c r="R5" s="62">
        <v>1</v>
      </c>
      <c r="S5" s="60">
        <v>1</v>
      </c>
      <c r="T5" s="60"/>
      <c r="U5" s="60">
        <v>1</v>
      </c>
      <c r="V5" s="60"/>
      <c r="W5" s="60"/>
      <c r="X5" s="60"/>
      <c r="Y5" s="60">
        <v>1</v>
      </c>
      <c r="Z5" s="60">
        <v>1</v>
      </c>
      <c r="AA5" s="60">
        <v>1</v>
      </c>
      <c r="AB5" s="60"/>
      <c r="AC5" s="60"/>
      <c r="AD5" s="60">
        <v>1</v>
      </c>
      <c r="AE5" s="60"/>
      <c r="AF5" s="58">
        <v>1</v>
      </c>
      <c r="AG5" s="62">
        <v>1</v>
      </c>
      <c r="AH5" s="60"/>
      <c r="AI5" s="60">
        <v>1</v>
      </c>
      <c r="AJ5" s="60"/>
      <c r="AK5" s="60">
        <v>1</v>
      </c>
      <c r="AL5" s="60"/>
      <c r="AM5" s="60"/>
      <c r="AN5" s="60">
        <v>1</v>
      </c>
      <c r="AO5" s="60"/>
      <c r="AP5" s="60"/>
      <c r="AQ5" s="60"/>
      <c r="AR5" s="60"/>
      <c r="AS5" s="60">
        <v>1</v>
      </c>
      <c r="AT5" s="60">
        <v>1</v>
      </c>
      <c r="AU5" s="63"/>
      <c r="AV5" s="9" t="str">
        <f>IF(ISBLANK(B5),"",B5)</f>
        <v>Вист!</v>
      </c>
      <c r="AW5" s="5">
        <f>IF(ISBLANK(B5),"",COUNTA(C5:Q5))</f>
        <v>9</v>
      </c>
      <c r="AX5" s="5">
        <f>IF(ISBLANK(B5),"",COUNTA(R5:AF5))</f>
        <v>8</v>
      </c>
      <c r="AY5" s="5">
        <f>IF(ISBLANK(B5),"",COUNTA(AG5:AU5))</f>
        <v>6</v>
      </c>
      <c r="AZ5" s="49">
        <f>IF(ISBLANK(B5),"",SUM(AW5:AY5))</f>
        <v>23</v>
      </c>
      <c r="BA5" s="52">
        <f>IF(ISBLANK(B5),"",SUMPRODUCT(C5:AU5,$C$53:$AU$53))</f>
        <v>475</v>
      </c>
    </row>
    <row r="6" spans="1:53" s="3" customFormat="1" ht="15.75">
      <c r="A6" s="7">
        <v>4</v>
      </c>
      <c r="B6" s="86" t="s">
        <v>79</v>
      </c>
      <c r="C6" s="65">
        <v>1</v>
      </c>
      <c r="D6" s="66">
        <v>1</v>
      </c>
      <c r="E6" s="66">
        <v>1</v>
      </c>
      <c r="F6" s="66"/>
      <c r="G6" s="66"/>
      <c r="H6" s="66">
        <v>1</v>
      </c>
      <c r="I6" s="66">
        <v>1</v>
      </c>
      <c r="J6" s="66">
        <v>1</v>
      </c>
      <c r="K6" s="66"/>
      <c r="L6" s="66"/>
      <c r="M6" s="66">
        <v>1</v>
      </c>
      <c r="N6" s="66">
        <v>1</v>
      </c>
      <c r="O6" s="66"/>
      <c r="P6" s="66">
        <v>1</v>
      </c>
      <c r="Q6" s="67">
        <v>1</v>
      </c>
      <c r="R6" s="62"/>
      <c r="S6" s="60"/>
      <c r="T6" s="60"/>
      <c r="U6" s="60">
        <v>1</v>
      </c>
      <c r="V6" s="60"/>
      <c r="W6" s="60"/>
      <c r="X6" s="60">
        <v>1</v>
      </c>
      <c r="Y6" s="60">
        <v>1</v>
      </c>
      <c r="Z6" s="60">
        <v>1</v>
      </c>
      <c r="AA6" s="60">
        <v>1</v>
      </c>
      <c r="AB6" s="60"/>
      <c r="AC6" s="60"/>
      <c r="AD6" s="60"/>
      <c r="AE6" s="60"/>
      <c r="AF6" s="58"/>
      <c r="AG6" s="62">
        <v>1</v>
      </c>
      <c r="AH6" s="60"/>
      <c r="AI6" s="60">
        <v>1</v>
      </c>
      <c r="AJ6" s="60"/>
      <c r="AK6" s="60">
        <v>1</v>
      </c>
      <c r="AL6" s="60">
        <v>1</v>
      </c>
      <c r="AM6" s="60"/>
      <c r="AN6" s="60"/>
      <c r="AO6" s="60"/>
      <c r="AP6" s="60"/>
      <c r="AQ6" s="60"/>
      <c r="AR6" s="60">
        <v>1</v>
      </c>
      <c r="AS6" s="60"/>
      <c r="AT6" s="60">
        <v>1</v>
      </c>
      <c r="AU6" s="63">
        <v>1</v>
      </c>
      <c r="AV6" s="9" t="str">
        <f>IF(ISBLANK(B6),"",B6)</f>
        <v>Иерусалимские хроники</v>
      </c>
      <c r="AW6" s="5">
        <f>IF(ISBLANK(B6),"",COUNTA(C6:Q6))</f>
        <v>10</v>
      </c>
      <c r="AX6" s="5">
        <f>IF(ISBLANK(B6),"",COUNTA(R6:AF6))</f>
        <v>5</v>
      </c>
      <c r="AY6" s="5">
        <f>IF(ISBLANK(B6),"",COUNTA(AG6:AU6))</f>
        <v>7</v>
      </c>
      <c r="AZ6" s="49">
        <f>IF(ISBLANK(B6),"",SUM(AW6:AY6))</f>
        <v>22</v>
      </c>
      <c r="BA6" s="52">
        <f>IF(ISBLANK(B6),"",SUMPRODUCT(C6:AU6,$C$53:$AU$53))</f>
        <v>487</v>
      </c>
    </row>
    <row r="7" spans="1:53" s="3" customFormat="1" ht="15.75">
      <c r="A7" s="7">
        <v>5</v>
      </c>
      <c r="B7" s="86" t="s">
        <v>83</v>
      </c>
      <c r="C7" s="59">
        <v>1</v>
      </c>
      <c r="D7" s="60">
        <v>1</v>
      </c>
      <c r="E7" s="60">
        <v>1</v>
      </c>
      <c r="F7" s="60"/>
      <c r="G7" s="60">
        <v>1</v>
      </c>
      <c r="H7" s="60">
        <v>1</v>
      </c>
      <c r="I7" s="60"/>
      <c r="J7" s="60">
        <v>1</v>
      </c>
      <c r="K7" s="60"/>
      <c r="L7" s="60">
        <v>1</v>
      </c>
      <c r="M7" s="60"/>
      <c r="N7" s="60"/>
      <c r="O7" s="60">
        <v>1</v>
      </c>
      <c r="P7" s="60">
        <v>1</v>
      </c>
      <c r="Q7" s="61">
        <v>1</v>
      </c>
      <c r="R7" s="68">
        <v>1</v>
      </c>
      <c r="S7" s="66">
        <v>1</v>
      </c>
      <c r="T7" s="66"/>
      <c r="U7" s="66">
        <v>1</v>
      </c>
      <c r="V7" s="66">
        <v>1</v>
      </c>
      <c r="W7" s="66"/>
      <c r="X7" s="66"/>
      <c r="Y7" s="66">
        <v>1</v>
      </c>
      <c r="Z7" s="66">
        <v>1</v>
      </c>
      <c r="AA7" s="66">
        <v>1</v>
      </c>
      <c r="AB7" s="66"/>
      <c r="AC7" s="66"/>
      <c r="AD7" s="66"/>
      <c r="AE7" s="66"/>
      <c r="AF7" s="64"/>
      <c r="AG7" s="68">
        <v>1</v>
      </c>
      <c r="AH7" s="66"/>
      <c r="AI7" s="66"/>
      <c r="AJ7" s="66">
        <v>1</v>
      </c>
      <c r="AK7" s="66">
        <v>1</v>
      </c>
      <c r="AL7" s="66"/>
      <c r="AM7" s="66"/>
      <c r="AN7" s="66"/>
      <c r="AO7" s="66">
        <v>1</v>
      </c>
      <c r="AP7" s="66"/>
      <c r="AQ7" s="66"/>
      <c r="AR7" s="66"/>
      <c r="AS7" s="66"/>
      <c r="AT7" s="66"/>
      <c r="AU7" s="69"/>
      <c r="AV7" s="9" t="str">
        <f>IF(ISBLANK(B7),"",B7)</f>
        <v>Крепкая сборная</v>
      </c>
      <c r="AW7" s="5">
        <f>IF(ISBLANK(B7),"",COUNTA(C7:Q7))</f>
        <v>10</v>
      </c>
      <c r="AX7" s="5">
        <f>IF(ISBLANK(B7),"",COUNTA(R7:AF7))</f>
        <v>7</v>
      </c>
      <c r="AY7" s="5">
        <f>IF(ISBLANK(B7),"",COUNTA(AG7:AU7))</f>
        <v>4</v>
      </c>
      <c r="AZ7" s="49">
        <f>IF(ISBLANK(B7),"",SUM(AW7:AY7))</f>
        <v>21</v>
      </c>
      <c r="BA7" s="52">
        <f>IF(ISBLANK(B7),"",SUMPRODUCT(C7:AU7,$C$53:$AU$53))</f>
        <v>439</v>
      </c>
    </row>
    <row r="8" spans="1:53" s="3" customFormat="1" ht="15.75">
      <c r="A8" s="7">
        <v>6</v>
      </c>
      <c r="B8" s="86" t="s">
        <v>70</v>
      </c>
      <c r="C8" s="65">
        <v>1</v>
      </c>
      <c r="D8" s="66">
        <v>1</v>
      </c>
      <c r="E8" s="66">
        <v>1</v>
      </c>
      <c r="F8" s="66">
        <v>1</v>
      </c>
      <c r="G8" s="66"/>
      <c r="H8" s="66">
        <v>1</v>
      </c>
      <c r="I8" s="66"/>
      <c r="J8" s="66">
        <v>1</v>
      </c>
      <c r="K8" s="66"/>
      <c r="L8" s="66">
        <v>1</v>
      </c>
      <c r="M8" s="66"/>
      <c r="N8" s="66"/>
      <c r="O8" s="66"/>
      <c r="P8" s="66"/>
      <c r="Q8" s="67">
        <v>1</v>
      </c>
      <c r="R8" s="68"/>
      <c r="S8" s="66">
        <v>1</v>
      </c>
      <c r="T8" s="66"/>
      <c r="U8" s="66"/>
      <c r="V8" s="66"/>
      <c r="W8" s="66">
        <v>1</v>
      </c>
      <c r="X8" s="66"/>
      <c r="Y8" s="66">
        <v>1</v>
      </c>
      <c r="Z8" s="66"/>
      <c r="AA8" s="66">
        <v>1</v>
      </c>
      <c r="AB8" s="66">
        <v>1</v>
      </c>
      <c r="AC8" s="66"/>
      <c r="AD8" s="66"/>
      <c r="AE8" s="66"/>
      <c r="AF8" s="64">
        <v>1</v>
      </c>
      <c r="AG8" s="68"/>
      <c r="AH8" s="66">
        <v>1</v>
      </c>
      <c r="AI8" s="66"/>
      <c r="AJ8" s="66">
        <v>1</v>
      </c>
      <c r="AK8" s="66">
        <v>1</v>
      </c>
      <c r="AL8" s="66"/>
      <c r="AM8" s="66">
        <v>1</v>
      </c>
      <c r="AN8" s="66"/>
      <c r="AO8" s="66">
        <v>1</v>
      </c>
      <c r="AP8" s="66"/>
      <c r="AQ8" s="66"/>
      <c r="AR8" s="66"/>
      <c r="AS8" s="66"/>
      <c r="AT8" s="66"/>
      <c r="AU8" s="69">
        <v>1</v>
      </c>
      <c r="AV8" s="9" t="str">
        <f>IF(ISBLANK(B8),"",B8)</f>
        <v>Эволюция</v>
      </c>
      <c r="AW8" s="5">
        <f>IF(ISBLANK(B8),"",COUNTA(C8:Q8))</f>
        <v>8</v>
      </c>
      <c r="AX8" s="5">
        <f>IF(ISBLANK(B8),"",COUNTA(R8:AF8))</f>
        <v>6</v>
      </c>
      <c r="AY8" s="5">
        <f>IF(ISBLANK(B8),"",COUNTA(AG8:AU8))</f>
        <v>6</v>
      </c>
      <c r="AZ8" s="49">
        <f>IF(ISBLANK(B8),"",SUM(AW8:AY8))</f>
        <v>20</v>
      </c>
      <c r="BA8" s="52">
        <f>IF(ISBLANK(B8),"",SUMPRODUCT(C8:AU8,$C$53:$AU$53))</f>
        <v>453</v>
      </c>
    </row>
    <row r="9" spans="1:53" s="3" customFormat="1" ht="15.75">
      <c r="A9" s="7">
        <v>7</v>
      </c>
      <c r="B9" s="88" t="s">
        <v>93</v>
      </c>
      <c r="C9" s="65">
        <v>1</v>
      </c>
      <c r="D9" s="66">
        <v>1</v>
      </c>
      <c r="E9" s="66">
        <v>1</v>
      </c>
      <c r="F9" s="66"/>
      <c r="G9" s="66"/>
      <c r="H9" s="66"/>
      <c r="I9" s="66"/>
      <c r="J9" s="66">
        <v>1</v>
      </c>
      <c r="K9" s="66">
        <v>1</v>
      </c>
      <c r="L9" s="66"/>
      <c r="M9" s="66"/>
      <c r="N9" s="66"/>
      <c r="O9" s="66"/>
      <c r="P9" s="66"/>
      <c r="Q9" s="67">
        <v>1</v>
      </c>
      <c r="R9" s="62"/>
      <c r="S9" s="60">
        <v>1</v>
      </c>
      <c r="T9" s="60">
        <v>1</v>
      </c>
      <c r="U9" s="60">
        <v>1</v>
      </c>
      <c r="V9" s="60"/>
      <c r="W9" s="60"/>
      <c r="X9" s="60"/>
      <c r="Y9" s="60">
        <v>1</v>
      </c>
      <c r="Z9" s="60">
        <v>1</v>
      </c>
      <c r="AA9" s="60">
        <v>1</v>
      </c>
      <c r="AB9" s="60"/>
      <c r="AC9" s="60"/>
      <c r="AD9" s="60">
        <v>1</v>
      </c>
      <c r="AE9" s="60"/>
      <c r="AF9" s="58"/>
      <c r="AG9" s="62"/>
      <c r="AH9" s="60"/>
      <c r="AI9" s="60"/>
      <c r="AJ9" s="60">
        <v>1</v>
      </c>
      <c r="AK9" s="60">
        <v>1</v>
      </c>
      <c r="AL9" s="60">
        <v>1</v>
      </c>
      <c r="AM9" s="60"/>
      <c r="AN9" s="60">
        <v>1</v>
      </c>
      <c r="AO9" s="60"/>
      <c r="AP9" s="60">
        <v>1</v>
      </c>
      <c r="AQ9" s="60"/>
      <c r="AR9" s="60">
        <v>1</v>
      </c>
      <c r="AS9" s="60"/>
      <c r="AT9" s="60"/>
      <c r="AU9" s="63"/>
      <c r="AV9" s="9" t="str">
        <f>IF(ISBLANK(B9),"",B9)</f>
        <v>sboranaia solianka</v>
      </c>
      <c r="AW9" s="5">
        <f>IF(ISBLANK(B9),"",COUNTA(C9:Q9))</f>
        <v>6</v>
      </c>
      <c r="AX9" s="5">
        <f>IF(ISBLANK(B9),"",COUNTA(R9:AF9))</f>
        <v>7</v>
      </c>
      <c r="AY9" s="5">
        <f>IF(ISBLANK(B9),"",COUNTA(AG9:AU9))</f>
        <v>6</v>
      </c>
      <c r="AZ9" s="49">
        <f>IF(ISBLANK(B9),"",SUM(AW9:AY9))</f>
        <v>19</v>
      </c>
      <c r="BA9" s="52">
        <f>IF(ISBLANK(B9),"",SUMPRODUCT(C9:AU9,$C$53:$AU$53))</f>
        <v>408</v>
      </c>
    </row>
    <row r="10" spans="1:53" s="3" customFormat="1" ht="15.75">
      <c r="A10" s="7">
        <v>8</v>
      </c>
      <c r="B10" s="86" t="s">
        <v>76</v>
      </c>
      <c r="C10" s="65">
        <v>1</v>
      </c>
      <c r="D10" s="66">
        <v>1</v>
      </c>
      <c r="E10" s="66">
        <v>1</v>
      </c>
      <c r="F10" s="66"/>
      <c r="G10" s="66"/>
      <c r="H10" s="66">
        <v>1</v>
      </c>
      <c r="I10" s="66"/>
      <c r="J10" s="66"/>
      <c r="K10" s="66">
        <v>1</v>
      </c>
      <c r="L10" s="66">
        <v>1</v>
      </c>
      <c r="M10" s="66"/>
      <c r="N10" s="66"/>
      <c r="O10" s="66">
        <v>1</v>
      </c>
      <c r="P10" s="66">
        <v>1</v>
      </c>
      <c r="Q10" s="67"/>
      <c r="R10" s="62"/>
      <c r="S10" s="60">
        <v>1</v>
      </c>
      <c r="T10" s="60">
        <v>1</v>
      </c>
      <c r="U10" s="60">
        <v>1</v>
      </c>
      <c r="V10" s="60">
        <v>1</v>
      </c>
      <c r="W10" s="60"/>
      <c r="X10" s="60">
        <v>1</v>
      </c>
      <c r="Y10" s="60"/>
      <c r="Z10" s="60">
        <v>1</v>
      </c>
      <c r="AA10" s="60">
        <v>1</v>
      </c>
      <c r="AB10" s="60"/>
      <c r="AC10" s="60"/>
      <c r="AD10" s="60"/>
      <c r="AE10" s="60"/>
      <c r="AF10" s="58"/>
      <c r="AG10" s="62">
        <v>1</v>
      </c>
      <c r="AH10" s="60"/>
      <c r="AI10" s="60"/>
      <c r="AJ10" s="60"/>
      <c r="AK10" s="60">
        <v>1</v>
      </c>
      <c r="AL10" s="60"/>
      <c r="AM10" s="60">
        <v>1</v>
      </c>
      <c r="AN10" s="60">
        <v>1</v>
      </c>
      <c r="AO10" s="60"/>
      <c r="AP10" s="60"/>
      <c r="AQ10" s="60"/>
      <c r="AR10" s="60"/>
      <c r="AS10" s="60"/>
      <c r="AT10" s="60"/>
      <c r="AU10" s="63"/>
      <c r="AV10" s="9" t="str">
        <f>IF(ISBLANK(B10),"",B10)</f>
        <v>Парадоксов друг</v>
      </c>
      <c r="AW10" s="5">
        <f>IF(ISBLANK(B10),"",COUNTA(C10:Q10))</f>
        <v>8</v>
      </c>
      <c r="AX10" s="5">
        <f>IF(ISBLANK(B10),"",COUNTA(R10:AF10))</f>
        <v>7</v>
      </c>
      <c r="AY10" s="5">
        <f>IF(ISBLANK(B10),"",COUNTA(AG10:AU10))</f>
        <v>4</v>
      </c>
      <c r="AZ10" s="49">
        <f>IF(ISBLANK(B10),"",SUM(AW10:AY10))</f>
        <v>19</v>
      </c>
      <c r="BA10" s="52">
        <f>IF(ISBLANK(B10),"",SUMPRODUCT(C10:AU10,$C$53:$AU$53))</f>
        <v>402</v>
      </c>
    </row>
    <row r="11" spans="1:53" ht="15.75">
      <c r="A11" s="7">
        <v>9</v>
      </c>
      <c r="B11" s="86" t="s">
        <v>75</v>
      </c>
      <c r="C11" s="65">
        <v>1</v>
      </c>
      <c r="D11" s="66">
        <v>1</v>
      </c>
      <c r="E11" s="66">
        <v>1</v>
      </c>
      <c r="F11" s="66">
        <v>1</v>
      </c>
      <c r="G11" s="66"/>
      <c r="H11" s="66"/>
      <c r="I11" s="66"/>
      <c r="J11" s="66">
        <v>1</v>
      </c>
      <c r="K11" s="66"/>
      <c r="L11" s="66">
        <v>1</v>
      </c>
      <c r="M11" s="66"/>
      <c r="N11" s="66">
        <v>1</v>
      </c>
      <c r="O11" s="66"/>
      <c r="P11" s="66"/>
      <c r="Q11" s="67">
        <v>1</v>
      </c>
      <c r="R11" s="62">
        <v>1</v>
      </c>
      <c r="S11" s="60">
        <v>1</v>
      </c>
      <c r="T11" s="60"/>
      <c r="U11" s="60"/>
      <c r="V11" s="60"/>
      <c r="W11" s="60"/>
      <c r="X11" s="60">
        <v>1</v>
      </c>
      <c r="Y11" s="60">
        <v>1</v>
      </c>
      <c r="Z11" s="60"/>
      <c r="AA11" s="60">
        <v>1</v>
      </c>
      <c r="AB11" s="60"/>
      <c r="AC11" s="60"/>
      <c r="AD11" s="60">
        <v>1</v>
      </c>
      <c r="AE11" s="60"/>
      <c r="AF11" s="58"/>
      <c r="AG11" s="62"/>
      <c r="AH11" s="60"/>
      <c r="AI11" s="60"/>
      <c r="AJ11" s="60"/>
      <c r="AK11" s="60">
        <v>1</v>
      </c>
      <c r="AL11" s="60"/>
      <c r="AM11" s="60"/>
      <c r="AN11" s="60">
        <v>1</v>
      </c>
      <c r="AO11" s="60"/>
      <c r="AP11" s="60">
        <v>1</v>
      </c>
      <c r="AQ11" s="60"/>
      <c r="AR11" s="60"/>
      <c r="AS11" s="60"/>
      <c r="AT11" s="60"/>
      <c r="AU11" s="63"/>
      <c r="AV11" s="9" t="str">
        <f>IF(ISBLANK(B11),"",B11)</f>
        <v>Формула Пороха</v>
      </c>
      <c r="AW11" s="5">
        <f>IF(ISBLANK(B11),"",COUNTA(C11:Q11))</f>
        <v>8</v>
      </c>
      <c r="AX11" s="5">
        <f>IF(ISBLANK(B11),"",COUNTA(R11:AF11))</f>
        <v>6</v>
      </c>
      <c r="AY11" s="5">
        <f>IF(ISBLANK(B11),"",COUNTA(AG11:AU11))</f>
        <v>3</v>
      </c>
      <c r="AZ11" s="49">
        <f>IF(ISBLANK(B11),"",SUM(AW11:AY11))</f>
        <v>17</v>
      </c>
      <c r="BA11" s="52">
        <f>IF(ISBLANK(B11),"",SUMPRODUCT(C11:AU11,$C$53:$AU$53))</f>
        <v>363</v>
      </c>
    </row>
    <row r="12" spans="1:53" ht="15.75">
      <c r="A12" s="7">
        <v>10</v>
      </c>
      <c r="B12" s="86" t="s">
        <v>37</v>
      </c>
      <c r="C12" s="59"/>
      <c r="D12" s="60">
        <v>1</v>
      </c>
      <c r="E12" s="60"/>
      <c r="F12" s="60"/>
      <c r="G12" s="60"/>
      <c r="H12" s="60">
        <v>1</v>
      </c>
      <c r="I12" s="60">
        <v>1</v>
      </c>
      <c r="J12" s="60">
        <v>1</v>
      </c>
      <c r="K12" s="60"/>
      <c r="L12" s="60"/>
      <c r="M12" s="60"/>
      <c r="N12" s="60">
        <v>1</v>
      </c>
      <c r="O12" s="60">
        <v>1</v>
      </c>
      <c r="P12" s="60"/>
      <c r="Q12" s="61">
        <v>1</v>
      </c>
      <c r="R12" s="68"/>
      <c r="S12" s="66">
        <v>1</v>
      </c>
      <c r="T12" s="66"/>
      <c r="U12" s="66">
        <v>1</v>
      </c>
      <c r="V12" s="66"/>
      <c r="W12" s="66"/>
      <c r="X12" s="66"/>
      <c r="Y12" s="66"/>
      <c r="Z12" s="66">
        <v>1</v>
      </c>
      <c r="AA12" s="66">
        <v>1</v>
      </c>
      <c r="AB12" s="66"/>
      <c r="AC12" s="66"/>
      <c r="AD12" s="66"/>
      <c r="AE12" s="66">
        <v>1</v>
      </c>
      <c r="AF12" s="64">
        <v>1</v>
      </c>
      <c r="AG12" s="68"/>
      <c r="AH12" s="66"/>
      <c r="AI12" s="66">
        <v>1</v>
      </c>
      <c r="AJ12" s="66"/>
      <c r="AK12" s="66">
        <v>1</v>
      </c>
      <c r="AL12" s="66"/>
      <c r="AM12" s="66"/>
      <c r="AN12" s="66">
        <v>1</v>
      </c>
      <c r="AO12" s="66"/>
      <c r="AP12" s="66"/>
      <c r="AQ12" s="66"/>
      <c r="AR12" s="66"/>
      <c r="AS12" s="66">
        <v>1</v>
      </c>
      <c r="AT12" s="66"/>
      <c r="AU12" s="69"/>
      <c r="AV12" s="9" t="str">
        <f>IF(ISBLANK(B12),"",B12)</f>
        <v>Кипарис</v>
      </c>
      <c r="AW12" s="5">
        <f>IF(ISBLANK(B12),"",COUNTA(C12:Q12))</f>
        <v>7</v>
      </c>
      <c r="AX12" s="5">
        <f>IF(ISBLANK(B12),"",COUNTA(R12:AF12))</f>
        <v>6</v>
      </c>
      <c r="AY12" s="5">
        <f>IF(ISBLANK(B12),"",COUNTA(AG12:AU12))</f>
        <v>4</v>
      </c>
      <c r="AZ12" s="49">
        <f>IF(ISBLANK(B12),"",SUM(AW12:AY12))</f>
        <v>17</v>
      </c>
      <c r="BA12" s="52">
        <f>IF(ISBLANK(B12),"",SUMPRODUCT(C12:AU12,$C$53:$AU$53))</f>
        <v>346</v>
      </c>
    </row>
    <row r="13" spans="1:53" ht="16.5" thickBot="1">
      <c r="A13" s="7">
        <v>11</v>
      </c>
      <c r="B13" s="86" t="s">
        <v>91</v>
      </c>
      <c r="C13" s="59">
        <v>1</v>
      </c>
      <c r="D13" s="60">
        <v>1</v>
      </c>
      <c r="E13" s="60"/>
      <c r="F13" s="60"/>
      <c r="G13" s="60"/>
      <c r="H13" s="60"/>
      <c r="I13" s="60"/>
      <c r="J13" s="60"/>
      <c r="K13" s="60"/>
      <c r="L13" s="60">
        <v>1</v>
      </c>
      <c r="M13" s="60">
        <v>1</v>
      </c>
      <c r="N13" s="60"/>
      <c r="O13" s="60"/>
      <c r="P13" s="60">
        <v>1</v>
      </c>
      <c r="Q13" s="61">
        <v>1</v>
      </c>
      <c r="R13" s="62"/>
      <c r="S13" s="60"/>
      <c r="T13" s="60"/>
      <c r="U13" s="60">
        <v>1</v>
      </c>
      <c r="V13" s="60"/>
      <c r="W13" s="60"/>
      <c r="X13" s="60"/>
      <c r="Y13" s="60">
        <v>1</v>
      </c>
      <c r="Z13" s="60">
        <v>1</v>
      </c>
      <c r="AA13" s="60">
        <v>1</v>
      </c>
      <c r="AB13" s="60"/>
      <c r="AC13" s="60"/>
      <c r="AD13" s="60"/>
      <c r="AE13" s="60"/>
      <c r="AF13" s="58"/>
      <c r="AG13" s="62"/>
      <c r="AH13" s="60">
        <v>1</v>
      </c>
      <c r="AI13" s="60"/>
      <c r="AJ13" s="60"/>
      <c r="AK13" s="60">
        <v>1</v>
      </c>
      <c r="AL13" s="60"/>
      <c r="AM13" s="60"/>
      <c r="AN13" s="60">
        <v>1</v>
      </c>
      <c r="AO13" s="60"/>
      <c r="AP13" s="60">
        <v>1</v>
      </c>
      <c r="AQ13" s="60"/>
      <c r="AR13" s="60">
        <v>1</v>
      </c>
      <c r="AS13" s="60"/>
      <c r="AT13" s="60">
        <v>1</v>
      </c>
      <c r="AU13" s="63"/>
      <c r="AV13" s="9" t="str">
        <f>IF(ISBLANK(B13),"",B13)</f>
        <v>Кони Пржевальского</v>
      </c>
      <c r="AW13" s="5">
        <f>IF(ISBLANK(B13),"",COUNTA(C13:Q13))</f>
        <v>6</v>
      </c>
      <c r="AX13" s="5">
        <f>IF(ISBLANK(B13),"",COUNTA(R13:AF13))</f>
        <v>4</v>
      </c>
      <c r="AY13" s="5">
        <f>IF(ISBLANK(B13),"",COUNTA(AG13:AU13))</f>
        <v>6</v>
      </c>
      <c r="AZ13" s="49">
        <f>IF(ISBLANK(B13),"",SUM(AW13:AY13))</f>
        <v>16</v>
      </c>
      <c r="BA13" s="52">
        <f>IF(ISBLANK(B13),"",SUMPRODUCT(C13:AU13,$C$53:$AU$53))</f>
        <v>316</v>
      </c>
    </row>
    <row r="14" spans="1:53" ht="16.5" thickBot="1">
      <c r="A14" s="7">
        <v>12</v>
      </c>
      <c r="B14" s="86" t="s">
        <v>81</v>
      </c>
      <c r="C14" s="91">
        <v>1</v>
      </c>
      <c r="D14" s="92"/>
      <c r="E14" s="92">
        <v>1</v>
      </c>
      <c r="F14" s="92"/>
      <c r="G14" s="92"/>
      <c r="H14" s="92">
        <v>1</v>
      </c>
      <c r="I14" s="92"/>
      <c r="J14" s="92"/>
      <c r="K14" s="92"/>
      <c r="L14" s="92"/>
      <c r="M14" s="92"/>
      <c r="N14" s="92"/>
      <c r="O14" s="92"/>
      <c r="P14" s="92">
        <v>1</v>
      </c>
      <c r="Q14" s="93">
        <v>1</v>
      </c>
      <c r="R14" s="62"/>
      <c r="S14" s="60"/>
      <c r="T14" s="60"/>
      <c r="U14" s="60">
        <v>1</v>
      </c>
      <c r="V14" s="60"/>
      <c r="W14" s="60"/>
      <c r="X14" s="60"/>
      <c r="Y14" s="60">
        <v>1</v>
      </c>
      <c r="Z14" s="60">
        <v>1</v>
      </c>
      <c r="AA14" s="60">
        <v>1</v>
      </c>
      <c r="AB14" s="60"/>
      <c r="AC14" s="60"/>
      <c r="AD14" s="60"/>
      <c r="AE14" s="60">
        <v>1</v>
      </c>
      <c r="AF14" s="58">
        <v>1</v>
      </c>
      <c r="AG14" s="62"/>
      <c r="AH14" s="60">
        <v>1</v>
      </c>
      <c r="AI14" s="60">
        <v>1</v>
      </c>
      <c r="AJ14" s="60"/>
      <c r="AK14" s="60">
        <v>1</v>
      </c>
      <c r="AL14" s="60"/>
      <c r="AM14" s="60"/>
      <c r="AN14" s="60">
        <v>1</v>
      </c>
      <c r="AO14" s="60"/>
      <c r="AP14" s="60"/>
      <c r="AQ14" s="60"/>
      <c r="AR14" s="60"/>
      <c r="AS14" s="60"/>
      <c r="AT14" s="60">
        <v>1</v>
      </c>
      <c r="AU14" s="63"/>
      <c r="AV14" s="9" t="str">
        <f>IF(ISBLANK(B14),"",B14)</f>
        <v>Черная кошка</v>
      </c>
      <c r="AW14" s="5">
        <f>IF(ISBLANK(B14),"",COUNTA(C14:Q14))</f>
        <v>5</v>
      </c>
      <c r="AX14" s="5">
        <f>IF(ISBLANK(B14),"",COUNTA(R14:AF14))</f>
        <v>6</v>
      </c>
      <c r="AY14" s="5">
        <f>IF(ISBLANK(B14),"",COUNTA(AG14:AU14))</f>
        <v>5</v>
      </c>
      <c r="AZ14" s="49">
        <f>IF(ISBLANK(B14),"",SUM(AW14:AY14))</f>
        <v>16</v>
      </c>
      <c r="BA14" s="52">
        <f>IF(ISBLANK(B14),"",SUMPRODUCT(C14:AU14,$C$53:$AU$53))</f>
        <v>310</v>
      </c>
    </row>
    <row r="15" spans="1:53" ht="15.75">
      <c r="A15" s="7">
        <v>13</v>
      </c>
      <c r="B15" s="86" t="s">
        <v>82</v>
      </c>
      <c r="C15" s="59">
        <v>1</v>
      </c>
      <c r="D15" s="60">
        <v>1</v>
      </c>
      <c r="E15" s="60">
        <v>1</v>
      </c>
      <c r="F15" s="60"/>
      <c r="G15" s="60"/>
      <c r="H15" s="60"/>
      <c r="I15" s="60"/>
      <c r="J15" s="60">
        <v>1</v>
      </c>
      <c r="K15" s="60">
        <v>1</v>
      </c>
      <c r="L15" s="60"/>
      <c r="M15" s="60">
        <v>1</v>
      </c>
      <c r="N15" s="60"/>
      <c r="O15" s="60"/>
      <c r="P15" s="60">
        <v>1</v>
      </c>
      <c r="Q15" s="61">
        <v>1</v>
      </c>
      <c r="R15" s="68"/>
      <c r="S15" s="66"/>
      <c r="T15" s="66"/>
      <c r="U15" s="66"/>
      <c r="V15" s="66"/>
      <c r="W15" s="66"/>
      <c r="X15" s="66"/>
      <c r="Y15" s="66"/>
      <c r="Z15" s="66">
        <v>1</v>
      </c>
      <c r="AA15" s="66">
        <v>1</v>
      </c>
      <c r="AB15" s="66"/>
      <c r="AC15" s="66"/>
      <c r="AD15" s="66"/>
      <c r="AE15" s="66">
        <v>1</v>
      </c>
      <c r="AF15" s="64"/>
      <c r="AG15" s="68"/>
      <c r="AH15" s="66"/>
      <c r="AI15" s="66">
        <v>1</v>
      </c>
      <c r="AJ15" s="66"/>
      <c r="AK15" s="66">
        <v>1</v>
      </c>
      <c r="AL15" s="66"/>
      <c r="AM15" s="66"/>
      <c r="AN15" s="66">
        <v>1</v>
      </c>
      <c r="AO15" s="66"/>
      <c r="AP15" s="66"/>
      <c r="AQ15" s="66"/>
      <c r="AR15" s="66"/>
      <c r="AS15" s="66">
        <v>1</v>
      </c>
      <c r="AT15" s="66"/>
      <c r="AU15" s="69"/>
      <c r="AV15" s="9" t="str">
        <f>IF(ISBLANK(B15),"",B15)</f>
        <v>Хохма</v>
      </c>
      <c r="AW15" s="5">
        <f>IF(ISBLANK(B15),"",COUNTA(C15:Q15))</f>
        <v>8</v>
      </c>
      <c r="AX15" s="5">
        <f>IF(ISBLANK(B15),"",COUNTA(R15:AF15))</f>
        <v>3</v>
      </c>
      <c r="AY15" s="5">
        <f>IF(ISBLANK(B15),"",COUNTA(AG15:AU15))</f>
        <v>4</v>
      </c>
      <c r="AZ15" s="49">
        <f>IF(ISBLANK(B15),"",SUM(AW15:AY15))</f>
        <v>15</v>
      </c>
      <c r="BA15" s="52">
        <f>IF(ISBLANK(B15),"",SUMPRODUCT(C15:AU15,$C$53:$AU$53))</f>
        <v>298</v>
      </c>
    </row>
    <row r="16" spans="1:53" ht="15.75">
      <c r="A16" s="7">
        <v>14</v>
      </c>
      <c r="B16" s="87" t="s">
        <v>69</v>
      </c>
      <c r="C16" s="59">
        <v>1</v>
      </c>
      <c r="D16" s="60">
        <v>1</v>
      </c>
      <c r="E16" s="60"/>
      <c r="F16" s="60"/>
      <c r="G16" s="60"/>
      <c r="H16" s="60">
        <v>1</v>
      </c>
      <c r="I16" s="60"/>
      <c r="J16" s="60"/>
      <c r="K16" s="60">
        <v>1</v>
      </c>
      <c r="L16" s="60"/>
      <c r="M16" s="60"/>
      <c r="N16" s="60"/>
      <c r="O16" s="60"/>
      <c r="P16" s="60"/>
      <c r="Q16" s="61"/>
      <c r="R16" s="68"/>
      <c r="S16" s="66"/>
      <c r="T16" s="66"/>
      <c r="U16" s="66"/>
      <c r="V16" s="66"/>
      <c r="W16" s="66"/>
      <c r="X16" s="66"/>
      <c r="Y16" s="66">
        <v>1</v>
      </c>
      <c r="Z16" s="66">
        <v>1</v>
      </c>
      <c r="AA16" s="66">
        <v>1</v>
      </c>
      <c r="AB16" s="66"/>
      <c r="AC16" s="66"/>
      <c r="AD16" s="66"/>
      <c r="AE16" s="66"/>
      <c r="AF16" s="64">
        <v>1</v>
      </c>
      <c r="AG16" s="68">
        <v>1</v>
      </c>
      <c r="AH16" s="66">
        <v>1</v>
      </c>
      <c r="AI16" s="66">
        <v>1</v>
      </c>
      <c r="AJ16" s="66"/>
      <c r="AK16" s="66">
        <v>1</v>
      </c>
      <c r="AL16" s="66"/>
      <c r="AM16" s="66"/>
      <c r="AN16" s="66"/>
      <c r="AO16" s="66">
        <v>1</v>
      </c>
      <c r="AP16" s="66">
        <v>1</v>
      </c>
      <c r="AQ16" s="66"/>
      <c r="AR16" s="66"/>
      <c r="AS16" s="66"/>
      <c r="AT16" s="66"/>
      <c r="AU16" s="69"/>
      <c r="AV16" s="9" t="str">
        <f>IF(ISBLANK(B16),"",B16)</f>
        <v>Дилетанты</v>
      </c>
      <c r="AW16" s="5">
        <f>IF(ISBLANK(B16),"",COUNTA(C16:Q16))</f>
        <v>4</v>
      </c>
      <c r="AX16" s="5">
        <f>IF(ISBLANK(B16),"",COUNTA(R16:AF16))</f>
        <v>4</v>
      </c>
      <c r="AY16" s="5">
        <f>IF(ISBLANK(B16),"",COUNTA(AG16:AU16))</f>
        <v>6</v>
      </c>
      <c r="AZ16" s="49">
        <f>IF(ISBLANK(B16),"",SUM(AW16:AY16))</f>
        <v>14</v>
      </c>
      <c r="BA16" s="52">
        <f>IF(ISBLANK(B16),"",SUMPRODUCT(C16:AU16,$C$53:$AU$53))</f>
        <v>289</v>
      </c>
    </row>
    <row r="17" spans="1:53" ht="15.75">
      <c r="A17" s="7">
        <v>15</v>
      </c>
      <c r="B17" s="86" t="s">
        <v>72</v>
      </c>
      <c r="C17" s="65"/>
      <c r="D17" s="66">
        <v>1</v>
      </c>
      <c r="E17" s="66"/>
      <c r="F17" s="66"/>
      <c r="G17" s="66"/>
      <c r="H17" s="66"/>
      <c r="I17" s="66"/>
      <c r="J17" s="66"/>
      <c r="K17" s="66">
        <v>1</v>
      </c>
      <c r="L17" s="66"/>
      <c r="M17" s="66"/>
      <c r="N17" s="66"/>
      <c r="O17" s="66"/>
      <c r="P17" s="66">
        <v>1</v>
      </c>
      <c r="Q17" s="67">
        <v>1</v>
      </c>
      <c r="R17" s="68"/>
      <c r="S17" s="66">
        <v>1</v>
      </c>
      <c r="T17" s="66"/>
      <c r="U17" s="66"/>
      <c r="V17" s="66"/>
      <c r="W17" s="66"/>
      <c r="X17" s="66"/>
      <c r="Y17" s="66">
        <v>1</v>
      </c>
      <c r="Z17" s="66">
        <v>1</v>
      </c>
      <c r="AA17" s="66">
        <v>1</v>
      </c>
      <c r="AB17" s="66"/>
      <c r="AC17" s="66"/>
      <c r="AD17" s="66"/>
      <c r="AE17" s="66"/>
      <c r="AF17" s="64">
        <v>1</v>
      </c>
      <c r="AG17" s="68"/>
      <c r="AH17" s="66"/>
      <c r="AI17" s="66">
        <v>1</v>
      </c>
      <c r="AJ17" s="66">
        <v>1</v>
      </c>
      <c r="AK17" s="66">
        <v>1</v>
      </c>
      <c r="AL17" s="66"/>
      <c r="AM17" s="66"/>
      <c r="AN17" s="66">
        <v>1</v>
      </c>
      <c r="AO17" s="66"/>
      <c r="AP17" s="66"/>
      <c r="AQ17" s="66"/>
      <c r="AR17" s="66"/>
      <c r="AS17" s="66">
        <v>1</v>
      </c>
      <c r="AT17" s="66"/>
      <c r="AU17" s="69"/>
      <c r="AV17" s="9" t="str">
        <f>IF(ISBLANK(B17),"",B17)</f>
        <v>Sally Urman</v>
      </c>
      <c r="AW17" s="5">
        <f>IF(ISBLANK(B17),"",COUNTA(C17:Q17))</f>
        <v>4</v>
      </c>
      <c r="AX17" s="5">
        <f>IF(ISBLANK(B17),"",COUNTA(R17:AF17))</f>
        <v>5</v>
      </c>
      <c r="AY17" s="5">
        <f>IF(ISBLANK(B17),"",COUNTA(AG17:AU17))</f>
        <v>5</v>
      </c>
      <c r="AZ17" s="49">
        <f>IF(ISBLANK(B17),"",SUM(AW17:AY17))</f>
        <v>14</v>
      </c>
      <c r="BA17" s="52">
        <f>IF(ISBLANK(B17),"",SUMPRODUCT(C17:AU17,$C$53:$AU$53))</f>
        <v>277</v>
      </c>
    </row>
    <row r="18" spans="1:53" ht="16.5" thickBot="1">
      <c r="A18" s="7">
        <v>16</v>
      </c>
      <c r="B18" s="88">
        <v>42</v>
      </c>
      <c r="C18" s="65">
        <v>1</v>
      </c>
      <c r="D18" s="66"/>
      <c r="E18" s="66"/>
      <c r="F18" s="66"/>
      <c r="G18" s="66"/>
      <c r="H18" s="66"/>
      <c r="I18" s="66"/>
      <c r="J18" s="66"/>
      <c r="K18" s="66"/>
      <c r="L18" s="66">
        <v>1</v>
      </c>
      <c r="M18" s="66"/>
      <c r="N18" s="66"/>
      <c r="O18" s="66"/>
      <c r="P18" s="66"/>
      <c r="Q18" s="67">
        <v>1</v>
      </c>
      <c r="R18" s="68"/>
      <c r="S18" s="66"/>
      <c r="T18" s="66"/>
      <c r="U18" s="66">
        <v>1</v>
      </c>
      <c r="V18" s="66"/>
      <c r="W18" s="66"/>
      <c r="X18" s="66"/>
      <c r="Y18" s="66">
        <v>1</v>
      </c>
      <c r="Z18" s="66">
        <v>1</v>
      </c>
      <c r="AA18" s="66">
        <v>1</v>
      </c>
      <c r="AB18" s="66"/>
      <c r="AC18" s="66"/>
      <c r="AD18" s="66"/>
      <c r="AE18" s="66"/>
      <c r="AF18" s="64"/>
      <c r="AG18" s="68"/>
      <c r="AH18" s="66">
        <v>1</v>
      </c>
      <c r="AI18" s="66"/>
      <c r="AJ18" s="66"/>
      <c r="AK18" s="66">
        <v>1</v>
      </c>
      <c r="AL18" s="66"/>
      <c r="AM18" s="66"/>
      <c r="AN18" s="66">
        <v>1</v>
      </c>
      <c r="AO18" s="66"/>
      <c r="AP18" s="66">
        <v>1</v>
      </c>
      <c r="AQ18" s="66"/>
      <c r="AR18" s="66">
        <v>1</v>
      </c>
      <c r="AS18" s="66">
        <v>1</v>
      </c>
      <c r="AT18" s="66"/>
      <c r="AU18" s="69"/>
      <c r="AV18" s="9">
        <f>IF(ISBLANK(B18),"",B18)</f>
        <v>42</v>
      </c>
      <c r="AW18" s="5">
        <f>IF(ISBLANK(B18),"",COUNTA(C18:Q18))</f>
        <v>3</v>
      </c>
      <c r="AX18" s="5">
        <f>IF(ISBLANK(B18),"",COUNTA(R18:AF18))</f>
        <v>4</v>
      </c>
      <c r="AY18" s="5">
        <f>IF(ISBLANK(B18),"",COUNTA(AG18:AU18))</f>
        <v>6</v>
      </c>
      <c r="AZ18" s="49">
        <f>IF(ISBLANK(B18),"",SUM(AW18:AY18))</f>
        <v>13</v>
      </c>
      <c r="BA18" s="52">
        <f>IF(ISBLANK(B18),"",SUMPRODUCT(C18:AU18,$C$53:$AU$53))</f>
        <v>249</v>
      </c>
    </row>
    <row r="19" spans="1:53" ht="15.75">
      <c r="A19" s="7">
        <v>17</v>
      </c>
      <c r="B19" s="86" t="s">
        <v>67</v>
      </c>
      <c r="C19" s="94">
        <v>1</v>
      </c>
      <c r="D19" s="95"/>
      <c r="E19" s="95"/>
      <c r="F19" s="95"/>
      <c r="G19" s="95"/>
      <c r="H19" s="95">
        <v>1</v>
      </c>
      <c r="I19" s="95"/>
      <c r="J19" s="95"/>
      <c r="K19" s="95"/>
      <c r="L19" s="95">
        <v>1</v>
      </c>
      <c r="M19" s="95"/>
      <c r="N19" s="95"/>
      <c r="O19" s="95">
        <v>1</v>
      </c>
      <c r="P19" s="95">
        <v>1</v>
      </c>
      <c r="Q19" s="96"/>
      <c r="R19" s="68"/>
      <c r="S19" s="66"/>
      <c r="T19" s="66"/>
      <c r="U19" s="66">
        <v>1</v>
      </c>
      <c r="V19" s="66">
        <v>1</v>
      </c>
      <c r="W19" s="66"/>
      <c r="X19" s="66"/>
      <c r="Y19" s="66"/>
      <c r="Z19" s="66"/>
      <c r="AA19" s="66">
        <v>1</v>
      </c>
      <c r="AB19" s="66"/>
      <c r="AC19" s="66"/>
      <c r="AD19" s="66"/>
      <c r="AE19" s="66"/>
      <c r="AF19" s="64"/>
      <c r="AG19" s="68">
        <v>1</v>
      </c>
      <c r="AH19" s="66"/>
      <c r="AI19" s="66"/>
      <c r="AJ19" s="66"/>
      <c r="AK19" s="66">
        <v>1</v>
      </c>
      <c r="AL19" s="66"/>
      <c r="AM19" s="66"/>
      <c r="AN19" s="66"/>
      <c r="AO19" s="66"/>
      <c r="AP19" s="66">
        <v>1</v>
      </c>
      <c r="AQ19" s="66"/>
      <c r="AR19" s="66"/>
      <c r="AS19" s="66"/>
      <c r="AT19" s="66"/>
      <c r="AU19" s="69">
        <v>1</v>
      </c>
      <c r="AV19" s="9" t="str">
        <f>IF(ISBLANK(B19),"",B19)</f>
        <v>Тангородрим</v>
      </c>
      <c r="AW19" s="5">
        <f>IF(ISBLANK(B19),"",COUNTA(C19:Q19))</f>
        <v>5</v>
      </c>
      <c r="AX19" s="5">
        <f>IF(ISBLANK(B19),"",COUNTA(R19:AF19))</f>
        <v>3</v>
      </c>
      <c r="AY19" s="5">
        <f>IF(ISBLANK(B19),"",COUNTA(AG19:AU19))</f>
        <v>4</v>
      </c>
      <c r="AZ19" s="49">
        <f>IF(ISBLANK(B19),"",SUM(AW19:AY19))</f>
        <v>12</v>
      </c>
      <c r="BA19" s="52">
        <f>IF(ISBLANK(B19),"",SUMPRODUCT(C19:AU19,$C$53:$AU$53))</f>
        <v>244</v>
      </c>
    </row>
    <row r="20" spans="1:53" ht="15.75">
      <c r="A20" s="7">
        <v>18</v>
      </c>
      <c r="B20" s="86" t="s">
        <v>84</v>
      </c>
      <c r="C20" s="65"/>
      <c r="D20" s="66">
        <v>1</v>
      </c>
      <c r="E20" s="66"/>
      <c r="F20" s="66"/>
      <c r="G20" s="66"/>
      <c r="H20" s="66">
        <v>1</v>
      </c>
      <c r="I20" s="66"/>
      <c r="J20" s="66"/>
      <c r="K20" s="66">
        <v>1</v>
      </c>
      <c r="L20" s="66">
        <v>1</v>
      </c>
      <c r="M20" s="66"/>
      <c r="N20" s="66"/>
      <c r="O20" s="66"/>
      <c r="P20" s="66"/>
      <c r="Q20" s="67">
        <v>1</v>
      </c>
      <c r="R20" s="68"/>
      <c r="S20" s="66">
        <v>1</v>
      </c>
      <c r="T20" s="66"/>
      <c r="U20" s="66">
        <v>1</v>
      </c>
      <c r="V20" s="66"/>
      <c r="W20" s="66"/>
      <c r="X20" s="66"/>
      <c r="Y20" s="66"/>
      <c r="Z20" s="66"/>
      <c r="AA20" s="66">
        <v>1</v>
      </c>
      <c r="AB20" s="66">
        <v>1</v>
      </c>
      <c r="AC20" s="66"/>
      <c r="AD20" s="66"/>
      <c r="AE20" s="66"/>
      <c r="AF20" s="64"/>
      <c r="AG20" s="68"/>
      <c r="AH20" s="66"/>
      <c r="AI20" s="66">
        <v>1</v>
      </c>
      <c r="AJ20" s="66"/>
      <c r="AK20" s="66">
        <v>1</v>
      </c>
      <c r="AL20" s="66"/>
      <c r="AM20" s="66"/>
      <c r="AN20" s="66"/>
      <c r="AO20" s="66"/>
      <c r="AP20" s="66"/>
      <c r="AQ20" s="66"/>
      <c r="AR20" s="66"/>
      <c r="AS20" s="66">
        <v>1</v>
      </c>
      <c r="AT20" s="66"/>
      <c r="AU20" s="69"/>
      <c r="AV20" s="9" t="str">
        <f>IF(ISBLANK(B20),"",B20)</f>
        <v>Курортный роман</v>
      </c>
      <c r="AW20" s="5">
        <f>IF(ISBLANK(B20),"",COUNTA(C20:Q20))</f>
        <v>5</v>
      </c>
      <c r="AX20" s="5">
        <f>IF(ISBLANK(B20),"",COUNTA(R20:AF20))</f>
        <v>4</v>
      </c>
      <c r="AY20" s="5">
        <f>IF(ISBLANK(B20),"",COUNTA(AG20:AU20))</f>
        <v>3</v>
      </c>
      <c r="AZ20" s="49">
        <f>IF(ISBLANK(B20),"",SUM(AW20:AY20))</f>
        <v>12</v>
      </c>
      <c r="BA20" s="52">
        <f>IF(ISBLANK(B20),"",SUMPRODUCT(C20:AU20,$C$53:$AU$53))</f>
        <v>221</v>
      </c>
    </row>
    <row r="21" spans="1:53" ht="15.75">
      <c r="A21" s="7">
        <v>19</v>
      </c>
      <c r="B21" s="86" t="s">
        <v>78</v>
      </c>
      <c r="C21" s="59"/>
      <c r="D21" s="60"/>
      <c r="E21" s="60"/>
      <c r="F21" s="60"/>
      <c r="G21" s="60">
        <v>1</v>
      </c>
      <c r="H21" s="60">
        <v>1</v>
      </c>
      <c r="I21" s="60"/>
      <c r="J21" s="60"/>
      <c r="K21" s="60"/>
      <c r="L21" s="60"/>
      <c r="M21" s="60"/>
      <c r="N21" s="60"/>
      <c r="O21" s="60">
        <v>1</v>
      </c>
      <c r="P21" s="60">
        <v>1</v>
      </c>
      <c r="Q21" s="61">
        <v>1</v>
      </c>
      <c r="R21" s="68"/>
      <c r="S21" s="66">
        <v>1</v>
      </c>
      <c r="T21" s="66"/>
      <c r="U21" s="66">
        <v>1</v>
      </c>
      <c r="V21" s="66"/>
      <c r="W21" s="66"/>
      <c r="X21" s="66"/>
      <c r="Y21" s="66"/>
      <c r="Z21" s="66"/>
      <c r="AA21" s="66">
        <v>1</v>
      </c>
      <c r="AB21" s="66"/>
      <c r="AC21" s="66"/>
      <c r="AD21" s="66"/>
      <c r="AE21" s="66">
        <v>1</v>
      </c>
      <c r="AF21" s="64"/>
      <c r="AG21" s="68"/>
      <c r="AH21" s="66"/>
      <c r="AI21" s="66">
        <v>1</v>
      </c>
      <c r="AJ21" s="66"/>
      <c r="AK21" s="66">
        <v>1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9"/>
      <c r="AV21" s="9" t="str">
        <f>IF(ISBLANK(B21),"",B21)</f>
        <v>Восточный базар</v>
      </c>
      <c r="AW21" s="5">
        <f>IF(ISBLANK(B21),"",COUNTA(C21:Q21))</f>
        <v>5</v>
      </c>
      <c r="AX21" s="5">
        <f>IF(ISBLANK(B21),"",COUNTA(R21:AF21))</f>
        <v>4</v>
      </c>
      <c r="AY21" s="5">
        <f>IF(ISBLANK(B21),"",COUNTA(AG21:AU21))</f>
        <v>2</v>
      </c>
      <c r="AZ21" s="49">
        <f>IF(ISBLANK(B21),"",SUM(AW21:AY21))</f>
        <v>11</v>
      </c>
      <c r="BA21" s="52">
        <f>IF(ISBLANK(B21),"",SUMPRODUCT(C21:AU21,$C$53:$AU$53))</f>
        <v>210</v>
      </c>
    </row>
    <row r="22" spans="1:53" ht="15.75">
      <c r="A22" s="7">
        <v>20</v>
      </c>
      <c r="B22" s="86" t="s">
        <v>92</v>
      </c>
      <c r="C22" s="70">
        <v>1</v>
      </c>
      <c r="D22" s="71">
        <v>1</v>
      </c>
      <c r="E22" s="71"/>
      <c r="F22" s="71"/>
      <c r="G22" s="71"/>
      <c r="H22" s="71">
        <v>1</v>
      </c>
      <c r="I22" s="71"/>
      <c r="J22" s="71"/>
      <c r="K22" s="71"/>
      <c r="L22" s="71">
        <v>1</v>
      </c>
      <c r="M22" s="71"/>
      <c r="N22" s="71"/>
      <c r="O22" s="71">
        <v>1</v>
      </c>
      <c r="P22" s="71">
        <v>1</v>
      </c>
      <c r="Q22" s="72">
        <v>1</v>
      </c>
      <c r="R22" s="73"/>
      <c r="S22" s="71">
        <v>1</v>
      </c>
      <c r="T22" s="71"/>
      <c r="U22" s="71">
        <v>1</v>
      </c>
      <c r="V22" s="71"/>
      <c r="W22" s="71"/>
      <c r="X22" s="71"/>
      <c r="Y22" s="71"/>
      <c r="Z22" s="71"/>
      <c r="AA22" s="71"/>
      <c r="AB22" s="66"/>
      <c r="AC22" s="66"/>
      <c r="AD22" s="66"/>
      <c r="AE22" s="66"/>
      <c r="AF22" s="64"/>
      <c r="AG22" s="68"/>
      <c r="AH22" s="66">
        <v>1</v>
      </c>
      <c r="AI22" s="66"/>
      <c r="AJ22" s="66"/>
      <c r="AK22" s="66">
        <v>1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9"/>
      <c r="AV22" s="9" t="str">
        <f>IF(ISBLANK(B22),"",B22)</f>
        <v>Разные люди</v>
      </c>
      <c r="AW22" s="5">
        <f>IF(ISBLANK(B22),"",COUNTA(C22:Q22))</f>
        <v>7</v>
      </c>
      <c r="AX22" s="5">
        <f>IF(ISBLANK(B22),"",COUNTA(R22:AF22))</f>
        <v>2</v>
      </c>
      <c r="AY22" s="5">
        <f>IF(ISBLANK(B22),"",COUNTA(AG22:AU22))</f>
        <v>2</v>
      </c>
      <c r="AZ22" s="49">
        <f>IF(ISBLANK(B22),"",SUM(AW22:AY22))</f>
        <v>11</v>
      </c>
      <c r="BA22" s="52">
        <f>IF(ISBLANK(B22),"",SUMPRODUCT(C22:AU22,$C$53:$AU$53))</f>
        <v>192</v>
      </c>
    </row>
    <row r="23" spans="1:53" ht="15.75">
      <c r="A23" s="7">
        <v>21</v>
      </c>
      <c r="B23" s="86" t="s">
        <v>68</v>
      </c>
      <c r="C23" s="59">
        <v>1</v>
      </c>
      <c r="D23" s="60">
        <v>1</v>
      </c>
      <c r="E23" s="60">
        <v>1</v>
      </c>
      <c r="F23" s="60"/>
      <c r="G23" s="60"/>
      <c r="H23" s="60">
        <v>1</v>
      </c>
      <c r="I23" s="60"/>
      <c r="J23" s="60"/>
      <c r="K23" s="60"/>
      <c r="L23" s="60">
        <v>1</v>
      </c>
      <c r="M23" s="60"/>
      <c r="N23" s="60"/>
      <c r="O23" s="60">
        <v>1</v>
      </c>
      <c r="P23" s="60"/>
      <c r="Q23" s="61">
        <v>1</v>
      </c>
      <c r="R23" s="62"/>
      <c r="S23" s="60">
        <v>1</v>
      </c>
      <c r="T23" s="60"/>
      <c r="U23" s="60"/>
      <c r="V23" s="60"/>
      <c r="W23" s="60"/>
      <c r="X23" s="60"/>
      <c r="Y23" s="60"/>
      <c r="Z23" s="60"/>
      <c r="AA23" s="60">
        <v>1</v>
      </c>
      <c r="AB23" s="60"/>
      <c r="AC23" s="60"/>
      <c r="AD23" s="60"/>
      <c r="AE23" s="60"/>
      <c r="AF23" s="58"/>
      <c r="AG23" s="62"/>
      <c r="AH23" s="60"/>
      <c r="AI23" s="60"/>
      <c r="AJ23" s="60"/>
      <c r="AK23" s="60"/>
      <c r="AL23" s="60"/>
      <c r="AM23" s="60"/>
      <c r="AN23" s="60">
        <v>1</v>
      </c>
      <c r="AO23" s="60"/>
      <c r="AP23" s="60"/>
      <c r="AQ23" s="60"/>
      <c r="AR23" s="60"/>
      <c r="AS23" s="60"/>
      <c r="AT23" s="60">
        <v>1</v>
      </c>
      <c r="AU23" s="63"/>
      <c r="AV23" s="9" t="str">
        <f>IF(ISBLANK(B23),"",B23)</f>
        <v>Дело в шляпе</v>
      </c>
      <c r="AW23" s="5">
        <f>IF(ISBLANK(B23),"",COUNTA(C23:Q23))</f>
        <v>7</v>
      </c>
      <c r="AX23" s="5">
        <f>IF(ISBLANK(B23),"",COUNTA(R23:AF23))</f>
        <v>2</v>
      </c>
      <c r="AY23" s="5">
        <f>IF(ISBLANK(B23),"",COUNTA(AG23:AU23))</f>
        <v>2</v>
      </c>
      <c r="AZ23" s="49">
        <f>IF(ISBLANK(B23),"",SUM(AW23:AY23))</f>
        <v>11</v>
      </c>
      <c r="BA23" s="52">
        <f>IF(ISBLANK(B23),"",SUMPRODUCT(C23:AU23,$C$53:$AU$53))</f>
        <v>191</v>
      </c>
    </row>
    <row r="24" spans="1:53" ht="15.75">
      <c r="A24" s="7">
        <v>22</v>
      </c>
      <c r="B24" s="86" t="s">
        <v>85</v>
      </c>
      <c r="C24" s="65"/>
      <c r="D24" s="66">
        <v>1</v>
      </c>
      <c r="E24" s="66"/>
      <c r="F24" s="66"/>
      <c r="G24" s="66"/>
      <c r="H24" s="66">
        <v>1</v>
      </c>
      <c r="I24" s="66"/>
      <c r="J24" s="66">
        <v>1</v>
      </c>
      <c r="K24" s="66">
        <v>1</v>
      </c>
      <c r="L24" s="66"/>
      <c r="M24" s="66">
        <v>1</v>
      </c>
      <c r="N24" s="66"/>
      <c r="O24" s="66">
        <v>1</v>
      </c>
      <c r="P24" s="66"/>
      <c r="Q24" s="67">
        <v>1</v>
      </c>
      <c r="R24" s="68"/>
      <c r="S24" s="66"/>
      <c r="T24" s="66"/>
      <c r="U24" s="66"/>
      <c r="V24" s="66"/>
      <c r="W24" s="66"/>
      <c r="X24" s="66"/>
      <c r="Y24" s="66"/>
      <c r="Z24" s="66"/>
      <c r="AA24" s="66">
        <v>1</v>
      </c>
      <c r="AB24" s="66"/>
      <c r="AC24" s="66">
        <v>1</v>
      </c>
      <c r="AD24" s="66"/>
      <c r="AE24" s="66"/>
      <c r="AF24" s="64"/>
      <c r="AG24" s="68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9"/>
      <c r="AV24" s="9" t="str">
        <f>IF(ISBLANK(B24),"",B24)</f>
        <v>Дежа вю</v>
      </c>
      <c r="AW24" s="5">
        <f>IF(ISBLANK(B24),"",COUNTA(C24:Q24))</f>
        <v>7</v>
      </c>
      <c r="AX24" s="5">
        <f>IF(ISBLANK(B24),"",COUNTA(R24:AF24))</f>
        <v>2</v>
      </c>
      <c r="AY24" s="5">
        <f>IF(ISBLANK(B24),"",COUNTA(AG24:AU24))</f>
        <v>0</v>
      </c>
      <c r="AZ24" s="49">
        <f>IF(ISBLANK(B24),"",SUM(AW24:AY24))</f>
        <v>9</v>
      </c>
      <c r="BA24" s="52">
        <f>IF(ISBLANK(B24),"",SUMPRODUCT(C24:AU24,$C$53:$AU$53))</f>
        <v>181</v>
      </c>
    </row>
    <row r="25" spans="1:53" ht="15.75">
      <c r="A25" s="7">
        <v>23</v>
      </c>
      <c r="B25" s="88" t="s">
        <v>95</v>
      </c>
      <c r="C25" s="59"/>
      <c r="D25" s="60">
        <v>1</v>
      </c>
      <c r="E25" s="60"/>
      <c r="F25" s="60"/>
      <c r="G25" s="60"/>
      <c r="H25" s="60"/>
      <c r="I25" s="60"/>
      <c r="J25" s="60"/>
      <c r="K25" s="60"/>
      <c r="L25" s="60">
        <v>1</v>
      </c>
      <c r="M25" s="60"/>
      <c r="N25" s="60"/>
      <c r="O25" s="60"/>
      <c r="P25" s="60">
        <v>1</v>
      </c>
      <c r="Q25" s="61"/>
      <c r="R25" s="62">
        <v>1</v>
      </c>
      <c r="S25" s="60"/>
      <c r="T25" s="60"/>
      <c r="U25" s="60"/>
      <c r="V25" s="60"/>
      <c r="W25" s="60"/>
      <c r="X25" s="60"/>
      <c r="Y25" s="60">
        <v>1</v>
      </c>
      <c r="Z25" s="60"/>
      <c r="AA25" s="60">
        <v>1</v>
      </c>
      <c r="AB25" s="60"/>
      <c r="AC25" s="60"/>
      <c r="AD25" s="60">
        <v>1</v>
      </c>
      <c r="AE25" s="60"/>
      <c r="AF25" s="58"/>
      <c r="AG25" s="62"/>
      <c r="AH25" s="60"/>
      <c r="AI25" s="60"/>
      <c r="AJ25" s="60"/>
      <c r="AK25" s="60">
        <v>1</v>
      </c>
      <c r="AL25" s="60"/>
      <c r="AM25" s="60"/>
      <c r="AN25" s="60">
        <v>1</v>
      </c>
      <c r="AO25" s="60"/>
      <c r="AP25" s="60"/>
      <c r="AQ25" s="60"/>
      <c r="AR25" s="60"/>
      <c r="AS25" s="60"/>
      <c r="AT25" s="60"/>
      <c r="AU25" s="63"/>
      <c r="AV25" s="9" t="str">
        <f>IF(ISBLANK(B25),"",B25)</f>
        <v>antilopa gnu</v>
      </c>
      <c r="AW25" s="5">
        <f>IF(ISBLANK(B25),"",COUNTA(C25:Q25))</f>
        <v>3</v>
      </c>
      <c r="AX25" s="5">
        <f>IF(ISBLANK(B25),"",COUNTA(R25:AF25))</f>
        <v>4</v>
      </c>
      <c r="AY25" s="5">
        <f>IF(ISBLANK(B25),"",COUNTA(AG25:AU25))</f>
        <v>2</v>
      </c>
      <c r="AZ25" s="49">
        <f>IF(ISBLANK(B25),"",SUM(AW25:AY25))</f>
        <v>9</v>
      </c>
      <c r="BA25" s="52">
        <f>IF(ISBLANK(B25),"",SUMPRODUCT(C25:AU25,$C$53:$AU$53))</f>
        <v>172</v>
      </c>
    </row>
    <row r="26" spans="1:53" ht="15.75">
      <c r="A26" s="7">
        <v>24</v>
      </c>
      <c r="B26" s="86" t="s">
        <v>74</v>
      </c>
      <c r="C26" s="59"/>
      <c r="D26" s="60"/>
      <c r="E26" s="60"/>
      <c r="F26" s="60"/>
      <c r="G26" s="60"/>
      <c r="H26" s="60">
        <v>1</v>
      </c>
      <c r="I26" s="60"/>
      <c r="J26" s="60"/>
      <c r="K26" s="60"/>
      <c r="L26" s="60"/>
      <c r="M26" s="60">
        <v>1</v>
      </c>
      <c r="N26" s="60"/>
      <c r="O26" s="60">
        <v>1</v>
      </c>
      <c r="P26" s="60"/>
      <c r="Q26" s="61">
        <v>1</v>
      </c>
      <c r="R26" s="68">
        <v>1</v>
      </c>
      <c r="S26" s="66"/>
      <c r="T26" s="66"/>
      <c r="U26" s="66"/>
      <c r="V26" s="66"/>
      <c r="W26" s="66"/>
      <c r="X26" s="66"/>
      <c r="Y26" s="66"/>
      <c r="Z26" s="66"/>
      <c r="AA26" s="66">
        <v>1</v>
      </c>
      <c r="AB26" s="66"/>
      <c r="AC26" s="66"/>
      <c r="AD26" s="66"/>
      <c r="AE26" s="66"/>
      <c r="AF26" s="64"/>
      <c r="AG26" s="68"/>
      <c r="AH26" s="66"/>
      <c r="AI26" s="66"/>
      <c r="AJ26" s="66"/>
      <c r="AK26" s="66">
        <v>1</v>
      </c>
      <c r="AL26" s="66"/>
      <c r="AM26" s="66"/>
      <c r="AN26" s="66">
        <v>1</v>
      </c>
      <c r="AO26" s="66"/>
      <c r="AP26" s="66"/>
      <c r="AQ26" s="66"/>
      <c r="AR26" s="66">
        <v>1</v>
      </c>
      <c r="AS26" s="66"/>
      <c r="AT26" s="66"/>
      <c r="AU26" s="69"/>
      <c r="AV26" s="9" t="str">
        <f>IF(ISBLANK(B26),"",B26)</f>
        <v>7 Пик</v>
      </c>
      <c r="AW26" s="5">
        <f>IF(ISBLANK(B26),"",COUNTA(C26:Q26))</f>
        <v>4</v>
      </c>
      <c r="AX26" s="5">
        <f>IF(ISBLANK(B26),"",COUNTA(R26:AF26))</f>
        <v>2</v>
      </c>
      <c r="AY26" s="5">
        <f>IF(ISBLANK(B26),"",COUNTA(AG26:AU26))</f>
        <v>3</v>
      </c>
      <c r="AZ26" s="49">
        <f>IF(ISBLANK(B26),"",SUM(AW26:AY26))</f>
        <v>9</v>
      </c>
      <c r="BA26" s="52">
        <f>IF(ISBLANK(B26),"",SUMPRODUCT(C26:AU26,$C$53:$AU$53))</f>
        <v>169</v>
      </c>
    </row>
    <row r="27" spans="1:53" ht="15.75">
      <c r="A27" s="7">
        <v>25</v>
      </c>
      <c r="B27" s="86" t="s">
        <v>80</v>
      </c>
      <c r="C27" s="59"/>
      <c r="D27" s="60">
        <v>1</v>
      </c>
      <c r="E27" s="60">
        <v>1</v>
      </c>
      <c r="F27" s="60"/>
      <c r="G27" s="60"/>
      <c r="H27" s="60">
        <v>1</v>
      </c>
      <c r="I27" s="60"/>
      <c r="J27" s="60"/>
      <c r="K27" s="60"/>
      <c r="L27" s="60"/>
      <c r="M27" s="60"/>
      <c r="N27" s="60"/>
      <c r="O27" s="60"/>
      <c r="P27" s="60"/>
      <c r="Q27" s="61"/>
      <c r="R27" s="68"/>
      <c r="S27" s="66">
        <v>1</v>
      </c>
      <c r="T27" s="66"/>
      <c r="U27" s="66"/>
      <c r="V27" s="66"/>
      <c r="W27" s="66"/>
      <c r="X27" s="66"/>
      <c r="Y27" s="66"/>
      <c r="Z27" s="66">
        <v>1</v>
      </c>
      <c r="AA27" s="66">
        <v>1</v>
      </c>
      <c r="AB27" s="66"/>
      <c r="AC27" s="66"/>
      <c r="AD27" s="66"/>
      <c r="AE27" s="66"/>
      <c r="AF27" s="64"/>
      <c r="AG27" s="68"/>
      <c r="AH27" s="66"/>
      <c r="AI27" s="66"/>
      <c r="AJ27" s="66">
        <v>1</v>
      </c>
      <c r="AK27" s="66">
        <v>1</v>
      </c>
      <c r="AL27" s="66"/>
      <c r="AM27" s="66"/>
      <c r="AN27" s="66">
        <v>1</v>
      </c>
      <c r="AO27" s="66"/>
      <c r="AP27" s="66"/>
      <c r="AQ27" s="66"/>
      <c r="AR27" s="66"/>
      <c r="AS27" s="66"/>
      <c r="AT27" s="66"/>
      <c r="AU27" s="69"/>
      <c r="AV27" s="9" t="str">
        <f>IF(ISBLANK(B27),"",B27)</f>
        <v>Победа</v>
      </c>
      <c r="AW27" s="5">
        <f>IF(ISBLANK(B27),"",COUNTA(C27:Q27))</f>
        <v>3</v>
      </c>
      <c r="AX27" s="5">
        <f>IF(ISBLANK(B27),"",COUNTA(R27:AF27))</f>
        <v>3</v>
      </c>
      <c r="AY27" s="5">
        <f>IF(ISBLANK(B27),"",COUNTA(AG27:AU27))</f>
        <v>3</v>
      </c>
      <c r="AZ27" s="49">
        <f>IF(ISBLANK(B27),"",SUM(AW27:AY27))</f>
        <v>9</v>
      </c>
      <c r="BA27" s="52">
        <f>IF(ISBLANK(B27),"",SUMPRODUCT(C27:AU27,$C$53:$AU$53))</f>
        <v>152</v>
      </c>
    </row>
    <row r="28" spans="1:53" ht="15.75">
      <c r="A28" s="7">
        <v>26</v>
      </c>
      <c r="B28" s="87" t="s">
        <v>10</v>
      </c>
      <c r="C28" s="59">
        <v>1</v>
      </c>
      <c r="D28" s="60">
        <v>1</v>
      </c>
      <c r="E28" s="60"/>
      <c r="F28" s="60"/>
      <c r="G28" s="60"/>
      <c r="H28" s="60">
        <v>1</v>
      </c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>
        <v>1</v>
      </c>
      <c r="W28" s="60"/>
      <c r="X28" s="60"/>
      <c r="Y28" s="60">
        <v>1</v>
      </c>
      <c r="Z28" s="60"/>
      <c r="AA28" s="60">
        <v>1</v>
      </c>
      <c r="AB28" s="60"/>
      <c r="AC28" s="60"/>
      <c r="AD28" s="60"/>
      <c r="AE28" s="60"/>
      <c r="AF28" s="58"/>
      <c r="AG28" s="62"/>
      <c r="AH28" s="60">
        <v>1</v>
      </c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3"/>
      <c r="AV28" s="9" t="str">
        <f>IF(ISBLANK(B28),"",B28)</f>
        <v>IVV</v>
      </c>
      <c r="AW28" s="5">
        <f>IF(ISBLANK(B28),"",COUNTA(C28:Q28))</f>
        <v>3</v>
      </c>
      <c r="AX28" s="5">
        <f>IF(ISBLANK(B28),"",COUNTA(R28:AF28))</f>
        <v>3</v>
      </c>
      <c r="AY28" s="5">
        <f>IF(ISBLANK(B28),"",COUNTA(AG28:AU28))</f>
        <v>1</v>
      </c>
      <c r="AZ28" s="49">
        <f>IF(ISBLANK(B28),"",SUM(AW28:AY28))</f>
        <v>7</v>
      </c>
      <c r="BA28" s="52">
        <f>IF(ISBLANK(B28),"",SUMPRODUCT(C28:AU28,$C$53:$AU$53))</f>
        <v>125</v>
      </c>
    </row>
    <row r="29" spans="1:53" ht="15.75">
      <c r="A29" s="7">
        <v>27</v>
      </c>
      <c r="B29" s="87" t="s">
        <v>73</v>
      </c>
      <c r="C29" s="59"/>
      <c r="D29" s="60">
        <v>1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>
        <v>1</v>
      </c>
      <c r="R29" s="62"/>
      <c r="S29" s="60"/>
      <c r="T29" s="60"/>
      <c r="U29" s="60"/>
      <c r="V29" s="60"/>
      <c r="W29" s="60"/>
      <c r="X29" s="60"/>
      <c r="Y29" s="60"/>
      <c r="Z29" s="60"/>
      <c r="AA29" s="60">
        <v>1</v>
      </c>
      <c r="AB29" s="60"/>
      <c r="AC29" s="60"/>
      <c r="AD29" s="60"/>
      <c r="AE29" s="60"/>
      <c r="AF29" s="58"/>
      <c r="AG29" s="62"/>
      <c r="AH29" s="60"/>
      <c r="AI29" s="60">
        <v>1</v>
      </c>
      <c r="AJ29" s="60">
        <v>1</v>
      </c>
      <c r="AK29" s="60">
        <v>1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3"/>
      <c r="AV29" s="9" t="str">
        <f>IF(ISBLANK(B29),"",B29)</f>
        <v>Птица-говорун</v>
      </c>
      <c r="AW29" s="5">
        <f>IF(ISBLANK(B29),"",COUNTA(C29:Q29))</f>
        <v>2</v>
      </c>
      <c r="AX29" s="5">
        <f>IF(ISBLANK(B29),"",COUNTA(R29:AF29))</f>
        <v>1</v>
      </c>
      <c r="AY29" s="5">
        <f>IF(ISBLANK(B29),"",COUNTA(AG29:AU29))</f>
        <v>3</v>
      </c>
      <c r="AZ29" s="49">
        <f>IF(ISBLANK(B29),"",SUM(AW29:AY29))</f>
        <v>6</v>
      </c>
      <c r="BA29" s="52">
        <f>IF(ISBLANK(B29),"",SUMPRODUCT(C29:AU29,$C$53:$AU$53))</f>
        <v>93</v>
      </c>
    </row>
    <row r="30" spans="1:53" ht="15.75">
      <c r="A30" s="7">
        <v>28</v>
      </c>
      <c r="B30" s="87" t="s">
        <v>77</v>
      </c>
      <c r="C30" s="65">
        <v>1</v>
      </c>
      <c r="D30" s="66">
        <v>1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>
        <v>1</v>
      </c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8"/>
      <c r="AG30" s="62"/>
      <c r="AH30" s="60"/>
      <c r="AI30" s="60"/>
      <c r="AJ30" s="60"/>
      <c r="AK30" s="60">
        <v>1</v>
      </c>
      <c r="AL30" s="60"/>
      <c r="AM30" s="60"/>
      <c r="AN30" s="60">
        <v>1</v>
      </c>
      <c r="AO30" s="60"/>
      <c r="AP30" s="60"/>
      <c r="AQ30" s="60"/>
      <c r="AR30" s="60"/>
      <c r="AS30" s="60"/>
      <c r="AT30" s="60"/>
      <c r="AU30" s="63"/>
      <c r="AV30" s="9" t="str">
        <f>IF(ISBLANK(B30),"",B30)</f>
        <v>ВПН</v>
      </c>
      <c r="AW30" s="5">
        <f>IF(ISBLANK(B30),"",COUNTA(C30:Q30))</f>
        <v>3</v>
      </c>
      <c r="AX30" s="5">
        <f>IF(ISBLANK(B30),"",COUNTA(R30:AF30))</f>
        <v>0</v>
      </c>
      <c r="AY30" s="5">
        <f>IF(ISBLANK(B30),"",COUNTA(AG30:AU30))</f>
        <v>2</v>
      </c>
      <c r="AZ30" s="49">
        <f>IF(ISBLANK(B30),"",SUM(AW30:AY30))</f>
        <v>5</v>
      </c>
      <c r="BA30" s="52">
        <f>IF(ISBLANK(B30),"",SUMPRODUCT(C30:AU30,$C$53:$AU$53))</f>
        <v>65</v>
      </c>
    </row>
    <row r="31" spans="1:53" ht="15.75">
      <c r="A31" s="7">
        <v>29</v>
      </c>
      <c r="B31" s="53" t="s">
        <v>94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>
        <v>1</v>
      </c>
      <c r="O31" s="66"/>
      <c r="P31" s="66"/>
      <c r="Q31" s="67">
        <v>1</v>
      </c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4"/>
      <c r="AG31" s="68"/>
      <c r="AH31" s="66"/>
      <c r="AI31" s="66"/>
      <c r="AJ31" s="66"/>
      <c r="AK31" s="66"/>
      <c r="AL31" s="66"/>
      <c r="AM31" s="66"/>
      <c r="AN31" s="66">
        <v>1</v>
      </c>
      <c r="AO31" s="66"/>
      <c r="AP31" s="66"/>
      <c r="AQ31" s="66"/>
      <c r="AR31" s="66"/>
      <c r="AS31" s="66">
        <v>1</v>
      </c>
      <c r="AT31" s="66"/>
      <c r="AU31" s="69"/>
      <c r="AV31" s="9" t="str">
        <f>IF(ISBLANK(B31),"",B31)</f>
        <v>fikus</v>
      </c>
      <c r="AW31" s="5">
        <f>IF(ISBLANK(B31),"",COUNTA(C31:Q31))</f>
        <v>2</v>
      </c>
      <c r="AX31" s="5">
        <f>IF(ISBLANK(B31),"",COUNTA(R31:AF31))</f>
        <v>0</v>
      </c>
      <c r="AY31" s="5">
        <f>IF(ISBLANK(B31),"",COUNTA(AG31:AU31))</f>
        <v>2</v>
      </c>
      <c r="AZ31" s="49">
        <f>IF(ISBLANK(B31),"",SUM(AW31:AY31))</f>
        <v>4</v>
      </c>
      <c r="BA31" s="52">
        <f>IF(ISBLANK(B31),"",SUMPRODUCT(C31:AU31,$C$53:$AU$53))</f>
        <v>85</v>
      </c>
    </row>
    <row r="32" spans="1:53" ht="15.75">
      <c r="A32" s="7">
        <v>30</v>
      </c>
      <c r="B32" s="87" t="s">
        <v>87</v>
      </c>
      <c r="C32" s="65"/>
      <c r="D32" s="66"/>
      <c r="E32" s="66">
        <v>1</v>
      </c>
      <c r="F32" s="66"/>
      <c r="G32" s="66"/>
      <c r="H32" s="66">
        <v>1</v>
      </c>
      <c r="I32" s="66"/>
      <c r="J32" s="66"/>
      <c r="K32" s="66"/>
      <c r="L32" s="66">
        <v>1</v>
      </c>
      <c r="M32" s="66"/>
      <c r="N32" s="66"/>
      <c r="O32" s="66"/>
      <c r="P32" s="66"/>
      <c r="Q32" s="67"/>
      <c r="R32" s="62"/>
      <c r="S32" s="60"/>
      <c r="T32" s="60"/>
      <c r="U32" s="60">
        <v>1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58"/>
      <c r="AG32" s="6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3"/>
      <c r="AV32" s="9" t="str">
        <f>IF(ISBLANK(B32),"",B32)</f>
        <v>Стой!</v>
      </c>
      <c r="AW32" s="5">
        <f>IF(ISBLANK(B32),"",COUNTA(C32:Q32))</f>
        <v>3</v>
      </c>
      <c r="AX32" s="5">
        <f>IF(ISBLANK(B32),"",COUNTA(R32:AF32))</f>
        <v>1</v>
      </c>
      <c r="AY32" s="5">
        <f>IF(ISBLANK(B32),"",COUNTA(AG32:AU32))</f>
        <v>0</v>
      </c>
      <c r="AZ32" s="49">
        <f>IF(ISBLANK(B32),"",SUM(AW32:AY32))</f>
        <v>4</v>
      </c>
      <c r="BA32" s="52">
        <f>IF(ISBLANK(B32),"",SUMPRODUCT(C32:AU32,$C$53:$AU$53))</f>
        <v>71</v>
      </c>
    </row>
    <row r="33" spans="1:53" ht="15.75">
      <c r="A33" s="7">
        <v>31</v>
      </c>
      <c r="B33" s="87" t="s">
        <v>90</v>
      </c>
      <c r="C33" s="65">
        <v>1</v>
      </c>
      <c r="D33" s="66"/>
      <c r="E33" s="66"/>
      <c r="F33" s="66"/>
      <c r="G33" s="66"/>
      <c r="H33" s="66">
        <v>1</v>
      </c>
      <c r="I33" s="66"/>
      <c r="J33" s="66"/>
      <c r="K33" s="66"/>
      <c r="L33" s="66"/>
      <c r="M33" s="66"/>
      <c r="N33" s="66"/>
      <c r="O33" s="66"/>
      <c r="P33" s="66"/>
      <c r="Q33" s="67"/>
      <c r="R33" s="62"/>
      <c r="S33" s="60"/>
      <c r="T33" s="60"/>
      <c r="U33" s="60">
        <v>1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8"/>
      <c r="AG33" s="62"/>
      <c r="AH33" s="60"/>
      <c r="AI33" s="60">
        <v>1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3"/>
      <c r="AV33" s="9" t="str">
        <f>IF(ISBLANK(B33),"",B33)</f>
        <v>Какая разница</v>
      </c>
      <c r="AW33" s="5">
        <f>IF(ISBLANK(B33),"",COUNTA(C33:Q33))</f>
        <v>2</v>
      </c>
      <c r="AX33" s="5">
        <f>IF(ISBLANK(B33),"",COUNTA(R33:AF33))</f>
        <v>1</v>
      </c>
      <c r="AY33" s="5">
        <f>IF(ISBLANK(B33),"",COUNTA(AG33:AU33))</f>
        <v>1</v>
      </c>
      <c r="AZ33" s="49">
        <f>IF(ISBLANK(B33),"",SUM(AW33:AY33))</f>
        <v>4</v>
      </c>
      <c r="BA33" s="52">
        <f>IF(ISBLANK(B33),"",SUMPRODUCT(C33:AU33,$C$53:$AU$53))</f>
        <v>65</v>
      </c>
    </row>
    <row r="34" spans="1:53" ht="15.75">
      <c r="A34" s="7">
        <v>32</v>
      </c>
      <c r="B34" s="89" t="s">
        <v>89</v>
      </c>
      <c r="C34" s="59">
        <v>1</v>
      </c>
      <c r="D34" s="60"/>
      <c r="E34" s="60"/>
      <c r="F34" s="60"/>
      <c r="G34" s="60"/>
      <c r="H34" s="60">
        <v>1</v>
      </c>
      <c r="I34" s="60"/>
      <c r="J34" s="60"/>
      <c r="K34" s="60"/>
      <c r="L34" s="60"/>
      <c r="M34" s="60"/>
      <c r="N34" s="60"/>
      <c r="O34" s="60"/>
      <c r="P34" s="60"/>
      <c r="Q34" s="61">
        <v>1</v>
      </c>
      <c r="R34" s="62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58"/>
      <c r="AG34" s="62">
        <v>1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3"/>
      <c r="AV34" s="9" t="str">
        <f>IF(ISBLANK(B34),"",B34)</f>
        <v>40 в тени</v>
      </c>
      <c r="AW34" s="5">
        <f>IF(ISBLANK(B34),"",COUNTA(C34:Q34))</f>
        <v>3</v>
      </c>
      <c r="AX34" s="5">
        <f>IF(ISBLANK(B34),"",COUNTA(R34:AF34))</f>
        <v>0</v>
      </c>
      <c r="AY34" s="5">
        <f>IF(ISBLANK(B34),"",COUNTA(AG34:AU34))</f>
        <v>1</v>
      </c>
      <c r="AZ34" s="49">
        <f>IF(ISBLANK(B34),"",SUM(AW34:AY34))</f>
        <v>4</v>
      </c>
      <c r="BA34" s="52">
        <f>IF(ISBLANK(B34),"",SUMPRODUCT(C34:AU34,$C$53:$AU$53))</f>
        <v>63</v>
      </c>
    </row>
    <row r="35" spans="1:53" ht="15.75">
      <c r="A35" s="7">
        <v>33</v>
      </c>
      <c r="B35" s="89" t="s">
        <v>86</v>
      </c>
      <c r="C35" s="65"/>
      <c r="D35" s="66"/>
      <c r="E35" s="66"/>
      <c r="F35" s="66"/>
      <c r="G35" s="66"/>
      <c r="H35" s="66">
        <v>1</v>
      </c>
      <c r="I35" s="66"/>
      <c r="J35" s="66"/>
      <c r="K35" s="66"/>
      <c r="L35" s="66"/>
      <c r="M35" s="66"/>
      <c r="N35" s="66"/>
      <c r="O35" s="66"/>
      <c r="P35" s="66"/>
      <c r="Q35" s="67"/>
      <c r="R35" s="62"/>
      <c r="S35" s="60">
        <v>1</v>
      </c>
      <c r="T35" s="60"/>
      <c r="U35" s="60"/>
      <c r="V35" s="60"/>
      <c r="W35" s="60"/>
      <c r="X35" s="60"/>
      <c r="Y35" s="60"/>
      <c r="Z35" s="60"/>
      <c r="AA35" s="60">
        <v>1</v>
      </c>
      <c r="AB35" s="60"/>
      <c r="AC35" s="60"/>
      <c r="AD35" s="60"/>
      <c r="AE35" s="60"/>
      <c r="AF35" s="58"/>
      <c r="AG35" s="62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3"/>
      <c r="AV35" s="9" t="str">
        <f>IF(ISBLANK(B35),"",B35)</f>
        <v>Круазе</v>
      </c>
      <c r="AW35" s="5">
        <f>IF(ISBLANK(B35),"",COUNTA(C35:Q35))</f>
        <v>1</v>
      </c>
      <c r="AX35" s="5">
        <f>IF(ISBLANK(B35),"",COUNTA(R35:AF35))</f>
        <v>2</v>
      </c>
      <c r="AY35" s="5">
        <f>IF(ISBLANK(B35),"",COUNTA(AG35:AU35))</f>
        <v>0</v>
      </c>
      <c r="AZ35" s="49">
        <f>IF(ISBLANK(B35),"",SUM(AW35:AY35))</f>
        <v>3</v>
      </c>
      <c r="BA35" s="52">
        <f>IF(ISBLANK(B35),"",SUMPRODUCT(C35:AU35,$C$53:$AU$53))</f>
        <v>41</v>
      </c>
    </row>
    <row r="36" spans="1:53" ht="15.75">
      <c r="A36" s="7">
        <v>34</v>
      </c>
      <c r="B36" s="89" t="s">
        <v>88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68"/>
      <c r="S36" s="66"/>
      <c r="T36" s="66"/>
      <c r="U36" s="66">
        <v>1</v>
      </c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4"/>
      <c r="AG36" s="68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9"/>
      <c r="AV36" s="9" t="str">
        <f>IF(ISBLANK(B36),"",B36)</f>
        <v>Мавры Эйлата</v>
      </c>
      <c r="AW36" s="5">
        <f>IF(ISBLANK(B36),"",COUNTA(C36:Q36))</f>
        <v>0</v>
      </c>
      <c r="AX36" s="5">
        <f>IF(ISBLANK(B36),"",COUNTA(R36:AF36))</f>
        <v>1</v>
      </c>
      <c r="AY36" s="5">
        <f>IF(ISBLANK(B36),"",COUNTA(AG36:AU36))</f>
        <v>0</v>
      </c>
      <c r="AZ36" s="49">
        <f>IF(ISBLANK(B36),"",SUM(AW36:AY36))</f>
        <v>1</v>
      </c>
      <c r="BA36" s="52">
        <f>IF(ISBLANK(B36),"",SUMPRODUCT(C36:AU36,$C$53:$AU$53))</f>
        <v>17</v>
      </c>
    </row>
    <row r="37" spans="1:53" ht="15.75">
      <c r="A37" s="7">
        <v>35</v>
      </c>
      <c r="B37" s="14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4"/>
      <c r="AG37" s="68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9"/>
      <c r="AV37" s="9">
        <f>IF(ISBLANK(B37),"",B37)</f>
      </c>
      <c r="AW37" s="5">
        <f>IF(ISBLANK(B37),"",COUNTA(C37:Q37))</f>
      </c>
      <c r="AX37" s="5">
        <f>IF(ISBLANK(B37),"",COUNTA(R37:AF37))</f>
      </c>
      <c r="AY37" s="5">
        <f>IF(ISBLANK(B37),"",COUNTA(AG37:AU37))</f>
      </c>
      <c r="AZ37" s="49">
        <f>IF(ISBLANK(B37),"",SUM(AW37:AY37))</f>
      </c>
      <c r="BA37" s="52">
        <f>IF(ISBLANK(B37),"",SUMPRODUCT(C37:AU37,$C$53:$AU$53))</f>
      </c>
    </row>
    <row r="38" spans="1:53" ht="15.75">
      <c r="A38" s="7">
        <v>36</v>
      </c>
      <c r="B38" s="15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  <c r="R38" s="6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8"/>
      <c r="AG38" s="62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3"/>
      <c r="AV38" s="9">
        <f>IF(ISBLANK(B38),"",B38)</f>
      </c>
      <c r="AW38" s="5">
        <f>IF(ISBLANK(B38),"",COUNTA(C38:Q38))</f>
      </c>
      <c r="AX38" s="5">
        <f>IF(ISBLANK(B38),"",COUNTA(R38:AF38))</f>
      </c>
      <c r="AY38" s="5">
        <f>IF(ISBLANK(B38),"",COUNTA(AG38:AU38))</f>
      </c>
      <c r="AZ38" s="49">
        <f>IF(ISBLANK(B38),"",SUM(AW38:AY38))</f>
      </c>
      <c r="BA38" s="52">
        <f>IF(ISBLANK(B38),"",SUMPRODUCT(C38:AU38,$C$53:$AU$53))</f>
      </c>
    </row>
    <row r="39" spans="1:53" ht="15.75">
      <c r="A39" s="7">
        <v>37</v>
      </c>
      <c r="B39" s="16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73"/>
      <c r="S39" s="71"/>
      <c r="T39" s="71"/>
      <c r="U39" s="71"/>
      <c r="V39" s="71"/>
      <c r="W39" s="71"/>
      <c r="X39" s="71"/>
      <c r="Y39" s="71"/>
      <c r="Z39" s="71"/>
      <c r="AA39" s="71"/>
      <c r="AB39" s="66"/>
      <c r="AC39" s="66"/>
      <c r="AD39" s="66"/>
      <c r="AE39" s="66"/>
      <c r="AF39" s="64"/>
      <c r="AG39" s="68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9"/>
      <c r="AV39" s="9">
        <f>IF(ISBLANK(B39),"",B39)</f>
      </c>
      <c r="AW39" s="5">
        <f>IF(ISBLANK(B39),"",COUNTA(C39:Q39))</f>
      </c>
      <c r="AX39" s="5">
        <f>IF(ISBLANK(B39),"",COUNTA(R39:AF39))</f>
      </c>
      <c r="AY39" s="5">
        <f>IF(ISBLANK(B39),"",COUNTA(AG39:AU39))</f>
      </c>
      <c r="AZ39" s="49">
        <f>IF(ISBLANK(B39),"",SUM(AW39:AY39))</f>
      </c>
      <c r="BA39" s="52">
        <f>IF(ISBLANK(B39),"",SUMPRODUCT(C39:AU39,$C$53:$AU$53))</f>
      </c>
    </row>
    <row r="40" spans="1:53" ht="15.75">
      <c r="A40" s="7">
        <v>38</v>
      </c>
      <c r="B40" s="15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  <c r="R40" s="62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58"/>
      <c r="AG40" s="62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3"/>
      <c r="AV40" s="9">
        <f>IF(ISBLANK(B40),"",B40)</f>
      </c>
      <c r="AW40" s="5">
        <f>IF(ISBLANK(B40),"",COUNTA(C40:Q40))</f>
      </c>
      <c r="AX40" s="5">
        <f>IF(ISBLANK(B40),"",COUNTA(R40:AF40))</f>
      </c>
      <c r="AY40" s="5">
        <f>IF(ISBLANK(B40),"",COUNTA(AG40:AU40))</f>
      </c>
      <c r="AZ40" s="49">
        <f>IF(ISBLANK(B40),"",SUM(AW40:AY40))</f>
      </c>
      <c r="BA40" s="52">
        <f>IF(ISBLANK(B40),"",SUMPRODUCT(C40:AU40,$C$53:$AU$53))</f>
      </c>
    </row>
    <row r="41" spans="1:53" ht="15.75">
      <c r="A41" s="7">
        <v>39</v>
      </c>
      <c r="B41" s="53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  <c r="R41" s="68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4"/>
      <c r="AG41" s="68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9"/>
      <c r="AV41" s="9">
        <f>IF(ISBLANK(B41),"",B41)</f>
      </c>
      <c r="AW41" s="5">
        <f>IF(ISBLANK(B41),"",COUNTA(C41:Q41))</f>
      </c>
      <c r="AX41" s="5">
        <f>IF(ISBLANK(B41),"",COUNTA(R41:AF41))</f>
      </c>
      <c r="AY41" s="5">
        <f>IF(ISBLANK(B41),"",COUNTA(AG41:AU41))</f>
      </c>
      <c r="AZ41" s="49">
        <f>IF(ISBLANK(B41),"",SUM(AW41:AY41))</f>
      </c>
      <c r="BA41" s="52">
        <f>IF(ISBLANK(B41),"",SUMPRODUCT(C41:AU41,$C$53:$AU$53))</f>
      </c>
    </row>
    <row r="42" spans="1:53" ht="15.75">
      <c r="A42" s="7">
        <v>40</v>
      </c>
      <c r="B42" s="15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58"/>
      <c r="AG42" s="62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3"/>
      <c r="AV42" s="9">
        <f>IF(ISBLANK(B42),"",B42)</f>
      </c>
      <c r="AW42" s="5">
        <f>IF(ISBLANK(B42),"",COUNTA(C42:Q42))</f>
      </c>
      <c r="AX42" s="5">
        <f>IF(ISBLANK(B42),"",COUNTA(R42:AF42))</f>
      </c>
      <c r="AY42" s="5">
        <f>IF(ISBLANK(B42),"",COUNTA(AG42:AU42))</f>
      </c>
      <c r="AZ42" s="49">
        <f>IF(ISBLANK(B42),"",SUM(AW42:AY42))</f>
      </c>
      <c r="BA42" s="52">
        <f>IF(ISBLANK(B42),"",SUMPRODUCT(C42:AU42,$C$53:$AU$53))</f>
      </c>
    </row>
    <row r="43" spans="1:53" ht="15.75">
      <c r="A43" s="7">
        <v>41</v>
      </c>
      <c r="B43" s="14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68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4"/>
      <c r="AG43" s="68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9"/>
      <c r="AV43" s="9">
        <f>IF(ISBLANK(B43),"",B43)</f>
      </c>
      <c r="AW43" s="5">
        <f>IF(ISBLANK(B43),"",COUNTA(C43:Q43))</f>
      </c>
      <c r="AX43" s="5">
        <f>IF(ISBLANK(B43),"",COUNTA(R43:AF43))</f>
      </c>
      <c r="AY43" s="5">
        <f>IF(ISBLANK(B43),"",COUNTA(AG43:AU43))</f>
      </c>
      <c r="AZ43" s="49">
        <f>IF(ISBLANK(B43),"",SUM(AW43:AY43))</f>
      </c>
      <c r="BA43" s="52">
        <f>IF(ISBLANK(B43),"",SUMPRODUCT(C43:AU43,$C$53:$AU$53))</f>
      </c>
    </row>
    <row r="44" spans="1:53" ht="15.75">
      <c r="A44" s="7">
        <v>42</v>
      </c>
      <c r="B44" s="15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58"/>
      <c r="AG44" s="6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3"/>
      <c r="AV44" s="9">
        <f>IF(ISBLANK(B44),"",B44)</f>
      </c>
      <c r="AW44" s="5">
        <f>IF(ISBLANK(B44),"",COUNTA(C44:Q44))</f>
      </c>
      <c r="AX44" s="5">
        <f>IF(ISBLANK(B44),"",COUNTA(R44:AF44))</f>
      </c>
      <c r="AY44" s="5">
        <f>IF(ISBLANK(B44),"",COUNTA(AG44:AU44))</f>
      </c>
      <c r="AZ44" s="49">
        <f>IF(ISBLANK(B44),"",SUM(AW44:AY44))</f>
      </c>
      <c r="BA44" s="52">
        <f>IF(ISBLANK(B44),"",SUMPRODUCT(C44:AU44,$C$53:$AU$53))</f>
      </c>
    </row>
    <row r="45" spans="1:53" ht="15.75">
      <c r="A45" s="7">
        <v>43</v>
      </c>
      <c r="B45" s="14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4"/>
      <c r="AG45" s="68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9"/>
      <c r="AV45" s="9">
        <f>IF(ISBLANK(B45),"",B45)</f>
      </c>
      <c r="AW45" s="5">
        <f>IF(ISBLANK(B45),"",COUNTA(C45:Q45))</f>
      </c>
      <c r="AX45" s="5">
        <f>IF(ISBLANK(B45),"",COUNTA(R45:AF45))</f>
      </c>
      <c r="AY45" s="5">
        <f>IF(ISBLANK(B45),"",COUNTA(AG45:AU45))</f>
      </c>
      <c r="AZ45" s="49">
        <f>IF(ISBLANK(B45),"",SUM(AW45:AY45))</f>
      </c>
      <c r="BA45" s="52">
        <f>IF(ISBLANK(B45),"",SUMPRODUCT(C45:AU45,$C$53:$AU$53))</f>
      </c>
    </row>
    <row r="46" spans="1:53" ht="15.75">
      <c r="A46" s="7">
        <v>44</v>
      </c>
      <c r="B46" s="15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58"/>
      <c r="AG46" s="62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3"/>
      <c r="AV46" s="9">
        <f>IF(ISBLANK(B46),"",B46)</f>
      </c>
      <c r="AW46" s="5">
        <f>IF(ISBLANK(B46),"",COUNTA(C46:Q46))</f>
      </c>
      <c r="AX46" s="5">
        <f>IF(ISBLANK(B46),"",COUNTA(R46:AF46))</f>
      </c>
      <c r="AY46" s="5">
        <f>IF(ISBLANK(B46),"",COUNTA(AG46:AU46))</f>
      </c>
      <c r="AZ46" s="49">
        <f>IF(ISBLANK(B46),"",SUM(AW46:AY46))</f>
      </c>
      <c r="BA46" s="52">
        <f>IF(ISBLANK(B46),"",SUMPRODUCT(C46:AU46,$C$53:$AU$53))</f>
      </c>
    </row>
    <row r="47" spans="1:53" ht="15.75">
      <c r="A47" s="7">
        <v>45</v>
      </c>
      <c r="B47" s="14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68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4"/>
      <c r="AG47" s="68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9"/>
      <c r="AV47" s="9">
        <f>IF(ISBLANK(B47),"",B47)</f>
      </c>
      <c r="AW47" s="5">
        <f>IF(ISBLANK(B47),"",COUNTA(C47:Q47))</f>
      </c>
      <c r="AX47" s="5">
        <f>IF(ISBLANK(B47),"",COUNTA(R47:AF47))</f>
      </c>
      <c r="AY47" s="5">
        <f>IF(ISBLANK(B47),"",COUNTA(AG47:AU47))</f>
      </c>
      <c r="AZ47" s="49">
        <f>IF(ISBLANK(B47),"",SUM(AW47:AY47))</f>
      </c>
      <c r="BA47" s="52">
        <f>IF(ISBLANK(B47),"",SUMPRODUCT(C47:AU47,$C$53:$AU$53))</f>
      </c>
    </row>
    <row r="48" spans="1:53" ht="15.75">
      <c r="A48" s="7">
        <v>46</v>
      </c>
      <c r="B48" s="15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62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58"/>
      <c r="AG48" s="62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3"/>
      <c r="AV48" s="9">
        <f>IF(ISBLANK(B48),"",B48)</f>
      </c>
      <c r="AW48" s="5">
        <f>IF(ISBLANK(B48),"",COUNTA(C48:Q48))</f>
      </c>
      <c r="AX48" s="5">
        <f>IF(ISBLANK(B48),"",COUNTA(R48:AF48))</f>
      </c>
      <c r="AY48" s="5">
        <f>IF(ISBLANK(B48),"",COUNTA(AG48:AU48))</f>
      </c>
      <c r="AZ48" s="49">
        <f>IF(ISBLANK(B48),"",SUM(AW48:AY48))</f>
      </c>
      <c r="BA48" s="52">
        <f>IF(ISBLANK(B48),"",SUMPRODUCT(C48:AU48,$C$53:$AU$53))</f>
      </c>
    </row>
    <row r="49" spans="1:53" ht="15.75">
      <c r="A49" s="7">
        <v>47</v>
      </c>
      <c r="B49" s="14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  <c r="R49" s="68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4"/>
      <c r="AG49" s="68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9"/>
      <c r="AV49" s="9">
        <f>IF(ISBLANK(B49),"",B49)</f>
      </c>
      <c r="AW49" s="5">
        <f>IF(ISBLANK(B49),"",COUNTA(C49:Q49))</f>
      </c>
      <c r="AX49" s="5">
        <f>IF(ISBLANK(B49),"",COUNTA(R49:AF49))</f>
      </c>
      <c r="AY49" s="5">
        <f>IF(ISBLANK(B49),"",COUNTA(AG49:AU49))</f>
      </c>
      <c r="AZ49" s="49">
        <f>IF(ISBLANK(B49),"",SUM(AW49:AY49))</f>
      </c>
      <c r="BA49" s="52">
        <f>IF(ISBLANK(B49),"",SUMPRODUCT(C49:AU49,$C$53:$AU$53))</f>
      </c>
    </row>
    <row r="50" spans="1:53" ht="15.75">
      <c r="A50" s="7">
        <v>48</v>
      </c>
      <c r="B50" s="15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  <c r="R50" s="62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58"/>
      <c r="AG50" s="62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3"/>
      <c r="AV50" s="9">
        <f>IF(ISBLANK(B50),"",B50)</f>
      </c>
      <c r="AW50" s="5">
        <f>IF(ISBLANK(B50),"",COUNTA(C50:Q50))</f>
      </c>
      <c r="AX50" s="5">
        <f>IF(ISBLANK(B50),"",COUNTA(R50:AF50))</f>
      </c>
      <c r="AY50" s="5">
        <f>IF(ISBLANK(B50),"",COUNTA(AG50:AU50))</f>
      </c>
      <c r="AZ50" s="49">
        <f>IF(ISBLANK(B50),"",SUM(AW50:AY50))</f>
      </c>
      <c r="BA50" s="52">
        <f>IF(ISBLANK(B50),"",SUMPRODUCT(C50:AU50,$C$53:$AU$53))</f>
      </c>
    </row>
    <row r="51" spans="1:53" ht="15.75">
      <c r="A51" s="7">
        <v>49</v>
      </c>
      <c r="B51" s="14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7"/>
      <c r="R51" s="68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4"/>
      <c r="AG51" s="68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9"/>
      <c r="AV51" s="9">
        <f>IF(ISBLANK(B51),"",B51)</f>
      </c>
      <c r="AW51" s="5">
        <f>IF(ISBLANK(B51),"",COUNTA(C51:Q51))</f>
      </c>
      <c r="AX51" s="5">
        <f>IF(ISBLANK(B51),"",COUNTA(R51:AF51))</f>
      </c>
      <c r="AY51" s="5">
        <f>IF(ISBLANK(B51),"",COUNTA(AG51:AU51))</f>
      </c>
      <c r="AZ51" s="49">
        <f>IF(ISBLANK(B51),"",SUM(AW51:AY51))</f>
      </c>
      <c r="BA51" s="52">
        <f>IF(ISBLANK(B51),"",SUMPRODUCT(C51:AU51,$C$53:$AU$53))</f>
      </c>
    </row>
    <row r="52" spans="1:53" ht="16.5" thickBot="1">
      <c r="A52" s="7">
        <v>50</v>
      </c>
      <c r="B52" s="17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  <c r="R52" s="77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8"/>
      <c r="AG52" s="77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9"/>
      <c r="AV52" s="9">
        <f>IF(ISBLANK(B52),"",B52)</f>
      </c>
      <c r="AW52" s="5">
        <f>IF(ISBLANK(B52),"",COUNTA(C52:Q52))</f>
      </c>
      <c r="AX52" s="5">
        <f>IF(ISBLANK(B52),"",COUNTA(R52:AF52))</f>
      </c>
      <c r="AY52" s="5">
        <f>IF(ISBLANK(B52),"",COUNTA(AG52:AU52))</f>
      </c>
      <c r="AZ52" s="49">
        <f>IF(ISBLANK(B52),"",SUM(AW52:AY52))</f>
      </c>
      <c r="BA52" s="52">
        <f>IF(ISBLANK(B52),"",SUMPRODUCT(C52:AU52,$C$53:$AU$53))</f>
      </c>
    </row>
    <row r="53" spans="1:53" ht="16.5" thickBot="1" thickTop="1">
      <c r="A53" s="45"/>
      <c r="B53" s="44" t="s">
        <v>59</v>
      </c>
      <c r="C53" s="37">
        <f>$B$54-COUNTA(C3:C52)+1</f>
        <v>14</v>
      </c>
      <c r="D53" s="37">
        <f aca="true" t="shared" si="0" ref="D53:AU53">$B$54-COUNTA(D3:D52)+1</f>
        <v>13</v>
      </c>
      <c r="E53" s="37">
        <f t="shared" si="0"/>
        <v>22</v>
      </c>
      <c r="F53" s="37">
        <f t="shared" si="0"/>
        <v>32</v>
      </c>
      <c r="G53" s="37">
        <f t="shared" si="0"/>
        <v>32</v>
      </c>
      <c r="H53" s="37">
        <f t="shared" si="0"/>
        <v>12</v>
      </c>
      <c r="I53" s="37">
        <f t="shared" si="0"/>
        <v>33</v>
      </c>
      <c r="J53" s="37">
        <f t="shared" si="0"/>
        <v>24</v>
      </c>
      <c r="K53" s="37">
        <f t="shared" si="0"/>
        <v>28</v>
      </c>
      <c r="L53" s="37">
        <f t="shared" si="0"/>
        <v>20</v>
      </c>
      <c r="M53" s="37">
        <f t="shared" si="0"/>
        <v>29</v>
      </c>
      <c r="N53" s="37">
        <f t="shared" si="0"/>
        <v>30</v>
      </c>
      <c r="O53" s="37">
        <f t="shared" si="0"/>
        <v>24</v>
      </c>
      <c r="P53" s="37">
        <f t="shared" si="0"/>
        <v>23</v>
      </c>
      <c r="Q53" s="37">
        <f t="shared" si="0"/>
        <v>11</v>
      </c>
      <c r="R53" s="37">
        <f t="shared" si="0"/>
        <v>30</v>
      </c>
      <c r="S53" s="37">
        <f t="shared" si="0"/>
        <v>21</v>
      </c>
      <c r="T53" s="37">
        <f t="shared" si="0"/>
        <v>33</v>
      </c>
      <c r="U53" s="37">
        <f t="shared" si="0"/>
        <v>17</v>
      </c>
      <c r="V53" s="37">
        <f t="shared" si="0"/>
        <v>30</v>
      </c>
      <c r="W53" s="37">
        <f t="shared" si="0"/>
        <v>34</v>
      </c>
      <c r="X53" s="37">
        <f t="shared" si="0"/>
        <v>31</v>
      </c>
      <c r="Y53" s="37">
        <f t="shared" si="0"/>
        <v>21</v>
      </c>
      <c r="Z53" s="37">
        <f t="shared" si="0"/>
        <v>20</v>
      </c>
      <c r="AA53" s="37">
        <f t="shared" si="0"/>
        <v>8</v>
      </c>
      <c r="AB53" s="37">
        <f t="shared" si="0"/>
        <v>32</v>
      </c>
      <c r="AC53" s="37">
        <f t="shared" si="0"/>
        <v>32</v>
      </c>
      <c r="AD53" s="37">
        <f t="shared" si="0"/>
        <v>30</v>
      </c>
      <c r="AE53" s="37">
        <f t="shared" si="0"/>
        <v>30</v>
      </c>
      <c r="AF53" s="37">
        <f t="shared" si="0"/>
        <v>27</v>
      </c>
      <c r="AG53" s="37">
        <f t="shared" si="0"/>
        <v>26</v>
      </c>
      <c r="AH53" s="37">
        <f t="shared" si="0"/>
        <v>27</v>
      </c>
      <c r="AI53" s="37">
        <f t="shared" si="0"/>
        <v>22</v>
      </c>
      <c r="AJ53" s="37">
        <f t="shared" si="0"/>
        <v>29</v>
      </c>
      <c r="AK53" s="37">
        <f t="shared" si="0"/>
        <v>10</v>
      </c>
      <c r="AL53" s="37">
        <f t="shared" si="0"/>
        <v>33</v>
      </c>
      <c r="AM53" s="37">
        <f t="shared" si="0"/>
        <v>33</v>
      </c>
      <c r="AN53" s="37">
        <f t="shared" si="0"/>
        <v>17</v>
      </c>
      <c r="AO53" s="37">
        <f t="shared" si="0"/>
        <v>32</v>
      </c>
      <c r="AP53" s="37">
        <f t="shared" si="0"/>
        <v>29</v>
      </c>
      <c r="AQ53" s="37">
        <f t="shared" si="0"/>
        <v>35</v>
      </c>
      <c r="AR53" s="37">
        <f t="shared" si="0"/>
        <v>28</v>
      </c>
      <c r="AS53" s="37">
        <f t="shared" si="0"/>
        <v>27</v>
      </c>
      <c r="AT53" s="37">
        <f t="shared" si="0"/>
        <v>29</v>
      </c>
      <c r="AU53" s="37">
        <f t="shared" si="0"/>
        <v>31</v>
      </c>
      <c r="AV53" s="10"/>
      <c r="AW53" s="4"/>
      <c r="AX53" s="4"/>
      <c r="AY53" s="4"/>
      <c r="AZ53" s="4"/>
      <c r="BA53" s="4"/>
    </row>
    <row r="54" spans="1:48" ht="17.25" thickBot="1" thickTop="1">
      <c r="A54" s="46"/>
      <c r="B54" s="90">
        <f>COUNTA(B3:B52)</f>
        <v>34</v>
      </c>
      <c r="C54" s="102" t="s">
        <v>60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 t="s">
        <v>60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 t="s">
        <v>60</v>
      </c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20"/>
    </row>
    <row r="55" spans="1:48" ht="17.25" thickBot="1" thickTop="1">
      <c r="A55" s="46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20"/>
    </row>
    <row r="56" spans="2:53" ht="15.75">
      <c r="B56" s="35"/>
      <c r="C56" s="80" t="s">
        <v>65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8"/>
      <c r="AW56" s="27"/>
      <c r="AX56" s="27"/>
      <c r="AY56" s="27"/>
      <c r="AZ56" s="27"/>
      <c r="BA56" s="27"/>
    </row>
    <row r="57" spans="2:53" ht="15">
      <c r="B57" s="35"/>
      <c r="C57" s="81" t="s">
        <v>61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1"/>
      <c r="AW57" s="30"/>
      <c r="AX57" s="30"/>
      <c r="AY57" s="30"/>
      <c r="AZ57" s="30"/>
      <c r="BA57" s="30"/>
    </row>
    <row r="58" spans="2:53" ht="15">
      <c r="B58" s="35"/>
      <c r="C58" s="81" t="s">
        <v>62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1"/>
      <c r="AW58" s="30"/>
      <c r="AX58" s="30"/>
      <c r="AY58" s="30"/>
      <c r="AZ58" s="30"/>
      <c r="BA58" s="30"/>
    </row>
    <row r="59" spans="2:53" ht="15">
      <c r="B59" s="35"/>
      <c r="C59" s="81" t="s">
        <v>64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"/>
      <c r="AW59" s="30"/>
      <c r="AX59" s="30"/>
      <c r="AY59" s="30"/>
      <c r="AZ59" s="30"/>
      <c r="BA59" s="30"/>
    </row>
    <row r="60" spans="2:53" ht="15" hidden="1">
      <c r="B60" s="35"/>
      <c r="C60" s="82" t="s">
        <v>40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1"/>
      <c r="AW60" s="30"/>
      <c r="AX60" s="30"/>
      <c r="AY60" s="30"/>
      <c r="AZ60" s="30"/>
      <c r="BA60" s="30"/>
    </row>
    <row r="61" spans="2:53" ht="15" hidden="1">
      <c r="B61" s="35"/>
      <c r="C61" s="82" t="s">
        <v>10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"/>
      <c r="AW61" s="30"/>
      <c r="AX61" s="30"/>
      <c r="AY61" s="30"/>
      <c r="AZ61" s="30"/>
      <c r="BA61" s="30"/>
    </row>
    <row r="62" spans="2:53" ht="15" hidden="1">
      <c r="B62" s="35"/>
      <c r="C62" s="82" t="s">
        <v>33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1"/>
      <c r="AW62" s="30"/>
      <c r="AX62" s="30"/>
      <c r="AY62" s="30"/>
      <c r="AZ62" s="30"/>
      <c r="BA62" s="30"/>
    </row>
    <row r="63" spans="2:53" ht="15" hidden="1">
      <c r="B63" s="35"/>
      <c r="C63" s="82" t="s">
        <v>21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"/>
      <c r="AW63" s="30"/>
      <c r="AX63" s="30"/>
      <c r="AY63" s="30"/>
      <c r="AZ63" s="30"/>
      <c r="BA63" s="30"/>
    </row>
    <row r="64" spans="2:53" ht="15" hidden="1">
      <c r="B64" s="35"/>
      <c r="C64" s="82" t="s">
        <v>16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"/>
      <c r="AW64" s="30"/>
      <c r="AX64" s="30"/>
      <c r="AY64" s="30"/>
      <c r="AZ64" s="30"/>
      <c r="BA64" s="30"/>
    </row>
    <row r="65" spans="2:53" ht="15" hidden="1">
      <c r="B65" s="35"/>
      <c r="C65" s="82" t="s">
        <v>30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"/>
      <c r="AW65" s="30"/>
      <c r="AX65" s="30"/>
      <c r="AY65" s="30"/>
      <c r="AZ65" s="30"/>
      <c r="BA65" s="30"/>
    </row>
    <row r="66" spans="2:53" ht="15" hidden="1">
      <c r="B66" s="35"/>
      <c r="C66" s="82" t="s">
        <v>13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"/>
      <c r="AW66" s="30"/>
      <c r="AX66" s="30"/>
      <c r="AY66" s="30"/>
      <c r="AZ66" s="30"/>
      <c r="BA66" s="30"/>
    </row>
    <row r="67" spans="2:53" ht="15" hidden="1">
      <c r="B67" s="35"/>
      <c r="C67" s="82" t="s">
        <v>19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1"/>
      <c r="AW67" s="30"/>
      <c r="AX67" s="30"/>
      <c r="AY67" s="30"/>
      <c r="AZ67" s="30"/>
      <c r="BA67" s="30"/>
    </row>
    <row r="68" spans="2:53" ht="15" hidden="1">
      <c r="B68" s="35"/>
      <c r="C68" s="82" t="s">
        <v>38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"/>
      <c r="AW68" s="30"/>
      <c r="AX68" s="30"/>
      <c r="AY68" s="30"/>
      <c r="AZ68" s="30"/>
      <c r="BA68" s="30"/>
    </row>
    <row r="69" spans="2:53" ht="15" hidden="1">
      <c r="B69" s="35"/>
      <c r="C69" s="82" t="s">
        <v>35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1"/>
      <c r="AW69" s="30"/>
      <c r="AX69" s="30"/>
      <c r="AY69" s="30"/>
      <c r="AZ69" s="30"/>
      <c r="BA69" s="30"/>
    </row>
    <row r="70" spans="2:53" ht="15" hidden="1">
      <c r="B70" s="35"/>
      <c r="C70" s="82" t="s">
        <v>46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1"/>
      <c r="AW70" s="30"/>
      <c r="AX70" s="30"/>
      <c r="AY70" s="30"/>
      <c r="AZ70" s="30"/>
      <c r="BA70" s="30"/>
    </row>
    <row r="71" spans="2:53" ht="15" hidden="1">
      <c r="B71" s="35"/>
      <c r="C71" s="82" t="s">
        <v>29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1"/>
      <c r="AW71" s="30"/>
      <c r="AX71" s="30"/>
      <c r="AY71" s="30"/>
      <c r="AZ71" s="30"/>
      <c r="BA71" s="30"/>
    </row>
    <row r="72" spans="2:53" ht="15" hidden="1">
      <c r="B72" s="35"/>
      <c r="C72" s="82" t="s">
        <v>8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1"/>
      <c r="AW72" s="30"/>
      <c r="AX72" s="30"/>
      <c r="AY72" s="30"/>
      <c r="AZ72" s="30"/>
      <c r="BA72" s="30"/>
    </row>
    <row r="73" spans="2:53" ht="15" hidden="1">
      <c r="B73" s="35"/>
      <c r="C73" s="82" t="s">
        <v>34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1"/>
      <c r="AW73" s="30"/>
      <c r="AX73" s="30"/>
      <c r="AY73" s="30"/>
      <c r="AZ73" s="30"/>
      <c r="BA73" s="30"/>
    </row>
    <row r="74" spans="2:53" ht="15" hidden="1">
      <c r="B74" s="35"/>
      <c r="C74" s="82" t="s">
        <v>43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1"/>
      <c r="AW74" s="30"/>
      <c r="AX74" s="30"/>
      <c r="AY74" s="30"/>
      <c r="AZ74" s="30"/>
      <c r="BA74" s="30"/>
    </row>
    <row r="75" spans="2:53" ht="15" hidden="1">
      <c r="B75" s="35"/>
      <c r="C75" s="82" t="s">
        <v>2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1"/>
      <c r="AW75" s="30"/>
      <c r="AX75" s="30"/>
      <c r="AY75" s="30"/>
      <c r="AZ75" s="30"/>
      <c r="BA75" s="30"/>
    </row>
    <row r="76" spans="2:53" ht="15" hidden="1">
      <c r="B76" s="35"/>
      <c r="C76" s="82" t="s">
        <v>32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1"/>
      <c r="AW76" s="30"/>
      <c r="AX76" s="30"/>
      <c r="AY76" s="30"/>
      <c r="AZ76" s="30"/>
      <c r="BA76" s="30"/>
    </row>
    <row r="77" spans="2:53" ht="15" hidden="1">
      <c r="B77" s="35"/>
      <c r="C77" s="82" t="s">
        <v>7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1"/>
      <c r="AW77" s="30"/>
      <c r="AX77" s="30"/>
      <c r="AY77" s="30"/>
      <c r="AZ77" s="30"/>
      <c r="BA77" s="30"/>
    </row>
    <row r="78" spans="2:53" ht="15" hidden="1">
      <c r="B78" s="35"/>
      <c r="C78" s="82" t="s">
        <v>41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1"/>
      <c r="AW78" s="30"/>
      <c r="AX78" s="30"/>
      <c r="AY78" s="30"/>
      <c r="AZ78" s="30"/>
      <c r="BA78" s="30"/>
    </row>
    <row r="79" spans="2:53" ht="15" hidden="1">
      <c r="B79" s="35"/>
      <c r="C79" s="82" t="s">
        <v>22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1"/>
      <c r="AW79" s="30"/>
      <c r="AX79" s="30"/>
      <c r="AY79" s="30"/>
      <c r="AZ79" s="30"/>
      <c r="BA79" s="30"/>
    </row>
    <row r="80" spans="2:53" ht="15" hidden="1">
      <c r="B80" s="35"/>
      <c r="C80" s="82" t="s">
        <v>45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1"/>
      <c r="AW80" s="30"/>
      <c r="AX80" s="30"/>
      <c r="AY80" s="30"/>
      <c r="AZ80" s="30"/>
      <c r="BA80" s="30"/>
    </row>
    <row r="81" spans="2:53" ht="15" hidden="1">
      <c r="B81" s="35"/>
      <c r="C81" s="82" t="s">
        <v>37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1"/>
      <c r="AW81" s="30"/>
      <c r="AX81" s="30"/>
      <c r="AY81" s="30"/>
      <c r="AZ81" s="30"/>
      <c r="BA81" s="30"/>
    </row>
    <row r="82" spans="2:53" ht="15" hidden="1">
      <c r="B82" s="35"/>
      <c r="C82" s="82" t="s">
        <v>44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1"/>
      <c r="AW82" s="30"/>
      <c r="AX82" s="30"/>
      <c r="AY82" s="30"/>
      <c r="AZ82" s="30"/>
      <c r="BA82" s="30"/>
    </row>
    <row r="83" spans="2:53" ht="15" hidden="1">
      <c r="B83" s="35"/>
      <c r="C83" s="82" t="s">
        <v>31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1"/>
      <c r="AW83" s="30"/>
      <c r="AX83" s="30"/>
      <c r="AY83" s="30"/>
      <c r="AZ83" s="30"/>
      <c r="BA83" s="30"/>
    </row>
    <row r="84" spans="2:53" ht="15" hidden="1">
      <c r="B84" s="35"/>
      <c r="C84" s="82" t="s">
        <v>9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1"/>
      <c r="AW84" s="30"/>
      <c r="AX84" s="30"/>
      <c r="AY84" s="30"/>
      <c r="AZ84" s="30"/>
      <c r="BA84" s="30"/>
    </row>
    <row r="85" spans="2:53" ht="15" hidden="1">
      <c r="B85" s="35"/>
      <c r="C85" s="82" t="s">
        <v>27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1"/>
      <c r="AW85" s="30"/>
      <c r="AX85" s="30"/>
      <c r="AY85" s="30"/>
      <c r="AZ85" s="30"/>
      <c r="BA85" s="30"/>
    </row>
    <row r="86" spans="2:53" ht="15" hidden="1">
      <c r="B86" s="35"/>
      <c r="C86" s="82" t="s">
        <v>6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1"/>
      <c r="AW86" s="30"/>
      <c r="AX86" s="30"/>
      <c r="AY86" s="30"/>
      <c r="AZ86" s="30"/>
      <c r="BA86" s="30"/>
    </row>
    <row r="87" spans="2:53" ht="15" hidden="1">
      <c r="B87" s="35"/>
      <c r="C87" s="82" t="s">
        <v>11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1"/>
      <c r="AW87" s="30"/>
      <c r="AX87" s="30"/>
      <c r="AY87" s="30"/>
      <c r="AZ87" s="30"/>
      <c r="BA87" s="30"/>
    </row>
    <row r="88" spans="2:53" ht="15" hidden="1">
      <c r="B88" s="35"/>
      <c r="C88" s="82" t="s">
        <v>15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1"/>
      <c r="AW88" s="30"/>
      <c r="AX88" s="30"/>
      <c r="AY88" s="30"/>
      <c r="AZ88" s="30"/>
      <c r="BA88" s="30"/>
    </row>
    <row r="89" spans="2:53" ht="15" hidden="1">
      <c r="B89" s="35"/>
      <c r="C89" s="82" t="s">
        <v>25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1"/>
      <c r="AW89" s="30"/>
      <c r="AX89" s="30"/>
      <c r="AY89" s="30"/>
      <c r="AZ89" s="30"/>
      <c r="BA89" s="30"/>
    </row>
    <row r="90" spans="2:53" ht="15" hidden="1">
      <c r="B90" s="35"/>
      <c r="C90" s="82" t="s">
        <v>20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1"/>
      <c r="AW90" s="30"/>
      <c r="AX90" s="30"/>
      <c r="AY90" s="30"/>
      <c r="AZ90" s="30"/>
      <c r="BA90" s="30"/>
    </row>
    <row r="91" spans="2:53" ht="15" hidden="1">
      <c r="B91" s="35"/>
      <c r="C91" s="82" t="s">
        <v>1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1"/>
      <c r="AW91" s="30"/>
      <c r="AX91" s="30"/>
      <c r="AY91" s="30"/>
      <c r="AZ91" s="30"/>
      <c r="BA91" s="30"/>
    </row>
    <row r="92" spans="2:53" ht="15" hidden="1">
      <c r="B92" s="35"/>
      <c r="C92" s="82" t="s">
        <v>36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1"/>
      <c r="AW92" s="30"/>
      <c r="AX92" s="30"/>
      <c r="AY92" s="30"/>
      <c r="AZ92" s="30"/>
      <c r="BA92" s="30"/>
    </row>
    <row r="93" spans="2:53" ht="15" hidden="1">
      <c r="B93" s="35"/>
      <c r="C93" s="82" t="s">
        <v>23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1"/>
      <c r="AW93" s="30"/>
      <c r="AX93" s="30"/>
      <c r="AY93" s="30"/>
      <c r="AZ93" s="30"/>
      <c r="BA93" s="30"/>
    </row>
    <row r="94" spans="2:53" ht="15" hidden="1">
      <c r="B94" s="35"/>
      <c r="C94" s="82" t="s">
        <v>28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1"/>
      <c r="AW94" s="30"/>
      <c r="AX94" s="30"/>
      <c r="AY94" s="30"/>
      <c r="AZ94" s="30"/>
      <c r="BA94" s="30"/>
    </row>
    <row r="95" spans="2:53" ht="15" hidden="1">
      <c r="B95" s="35"/>
      <c r="C95" s="82" t="s">
        <v>24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1"/>
      <c r="AW95" s="30"/>
      <c r="AX95" s="30"/>
      <c r="AY95" s="30"/>
      <c r="AZ95" s="30"/>
      <c r="BA95" s="30"/>
    </row>
    <row r="96" spans="2:53" ht="15" hidden="1">
      <c r="B96" s="35"/>
      <c r="C96" s="82" t="s">
        <v>4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1"/>
      <c r="AW96" s="30"/>
      <c r="AX96" s="30"/>
      <c r="AY96" s="30"/>
      <c r="AZ96" s="30"/>
      <c r="BA96" s="30"/>
    </row>
    <row r="97" spans="2:53" ht="15" hidden="1">
      <c r="B97" s="35"/>
      <c r="C97" s="82" t="s">
        <v>17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1"/>
      <c r="AW97" s="30"/>
      <c r="AX97" s="30"/>
      <c r="AY97" s="30"/>
      <c r="AZ97" s="30"/>
      <c r="BA97" s="30"/>
    </row>
    <row r="98" spans="2:53" ht="15" hidden="1">
      <c r="B98" s="35"/>
      <c r="C98" s="82" t="s">
        <v>39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1"/>
      <c r="AW98" s="30"/>
      <c r="AX98" s="30"/>
      <c r="AY98" s="30"/>
      <c r="AZ98" s="30"/>
      <c r="BA98" s="30"/>
    </row>
    <row r="99" spans="2:53" ht="15" hidden="1">
      <c r="B99" s="35"/>
      <c r="C99" s="82" t="s">
        <v>5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1"/>
      <c r="AW99" s="30"/>
      <c r="AX99" s="30"/>
      <c r="AY99" s="30"/>
      <c r="AZ99" s="30"/>
      <c r="BA99" s="30"/>
    </row>
    <row r="100" spans="2:53" ht="15" hidden="1">
      <c r="B100" s="35"/>
      <c r="C100" s="82" t="s">
        <v>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1"/>
      <c r="AW100" s="30"/>
      <c r="AX100" s="30"/>
      <c r="AY100" s="30"/>
      <c r="AZ100" s="30"/>
      <c r="BA100" s="30"/>
    </row>
    <row r="101" spans="2:53" ht="15" hidden="1">
      <c r="B101" s="35"/>
      <c r="C101" s="82" t="s">
        <v>42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1"/>
      <c r="AW101" s="30"/>
      <c r="AX101" s="30"/>
      <c r="AY101" s="30"/>
      <c r="AZ101" s="30"/>
      <c r="BA101" s="30"/>
    </row>
    <row r="102" spans="2:53" ht="15" hidden="1">
      <c r="B102" s="35"/>
      <c r="C102" s="82" t="s">
        <v>18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1"/>
      <c r="AW102" s="30"/>
      <c r="AX102" s="30"/>
      <c r="AY102" s="30"/>
      <c r="AZ102" s="30"/>
      <c r="BA102" s="30"/>
    </row>
    <row r="103" spans="2:53" ht="15" hidden="1">
      <c r="B103" s="35"/>
      <c r="C103" s="82" t="s">
        <v>12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1"/>
      <c r="AW103" s="30"/>
      <c r="AX103" s="30"/>
      <c r="AY103" s="30"/>
      <c r="AZ103" s="30"/>
      <c r="BA103" s="30"/>
    </row>
    <row r="104" spans="2:53" ht="15" hidden="1">
      <c r="B104" s="35"/>
      <c r="C104" s="82" t="s">
        <v>26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0"/>
      <c r="AX104" s="30"/>
      <c r="AY104" s="30"/>
      <c r="AZ104" s="30"/>
      <c r="BA104" s="30"/>
    </row>
    <row r="105" spans="2:53" ht="15" hidden="1">
      <c r="B105" s="35"/>
      <c r="C105" s="82" t="s">
        <v>14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1"/>
      <c r="AW105" s="30"/>
      <c r="AX105" s="30"/>
      <c r="AY105" s="30"/>
      <c r="AZ105" s="30"/>
      <c r="BA105" s="30"/>
    </row>
    <row r="106" spans="2:53" ht="15">
      <c r="B106" s="35"/>
      <c r="C106" s="82" t="s">
        <v>47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1"/>
      <c r="AW106" s="30"/>
      <c r="AX106" s="30"/>
      <c r="AY106" s="30"/>
      <c r="AZ106" s="30"/>
      <c r="BA106" s="30"/>
    </row>
    <row r="107" spans="2:53" ht="15">
      <c r="B107" s="35"/>
      <c r="C107" s="82" t="s">
        <v>63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1"/>
      <c r="AW107" s="30"/>
      <c r="AX107" s="30"/>
      <c r="AY107" s="30"/>
      <c r="AZ107" s="30"/>
      <c r="BA107" s="30"/>
    </row>
    <row r="108" spans="2:53" ht="15.75">
      <c r="B108" s="35"/>
      <c r="C108" s="83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1"/>
      <c r="AW108" s="30"/>
      <c r="AX108" s="30"/>
      <c r="AY108" s="30"/>
      <c r="AZ108" s="30"/>
      <c r="BA108" s="30"/>
    </row>
    <row r="109" spans="2:53" ht="15.75">
      <c r="B109" s="35"/>
      <c r="C109" s="84" t="s">
        <v>49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1"/>
      <c r="AW109" s="30"/>
      <c r="AX109" s="30"/>
      <c r="AY109" s="30"/>
      <c r="AZ109" s="30"/>
      <c r="BA109" s="30"/>
    </row>
    <row r="110" spans="2:53" ht="15">
      <c r="B110" s="35"/>
      <c r="C110" s="81" t="s">
        <v>53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1"/>
      <c r="AW110" s="30"/>
      <c r="AX110" s="30"/>
      <c r="AY110" s="30"/>
      <c r="AZ110" s="30"/>
      <c r="BA110" s="30"/>
    </row>
    <row r="111" spans="2:53" ht="15">
      <c r="B111" s="35"/>
      <c r="C111" s="81" t="s">
        <v>50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1"/>
      <c r="AW111" s="30"/>
      <c r="AX111" s="30"/>
      <c r="AY111" s="30"/>
      <c r="AZ111" s="30"/>
      <c r="BA111" s="30"/>
    </row>
    <row r="112" spans="2:53" ht="15.75" thickBot="1">
      <c r="B112" s="35"/>
      <c r="C112" s="85" t="s">
        <v>51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4"/>
      <c r="AW112" s="33"/>
      <c r="AX112" s="33"/>
      <c r="AY112" s="33"/>
      <c r="AZ112" s="33"/>
      <c r="BA112" s="33"/>
    </row>
    <row r="113" spans="2:27" ht="1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27" ht="1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ht="1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ht="1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2:27" ht="1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27" ht="1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27" ht="1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2:27" ht="1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2:27" ht="1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2:27" ht="1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2:27" ht="1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2:27" ht="1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2:27" ht="1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2:27" ht="1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2:27" ht="1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2:27" ht="1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2:27" ht="1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2:27" ht="1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2:27" ht="1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2:27" ht="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27" ht="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27" ht="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2:27" ht="1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27" ht="1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27" ht="1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2:27" ht="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2:27" ht="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2:27" ht="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2:27" ht="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2:27" ht="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2:27" ht="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2:27" ht="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2:27" ht="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2:27" ht="1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2:27" ht="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2:27" ht="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2:27" ht="1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2:27" ht="1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2:27" ht="1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2:27" ht="1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2:27" ht="1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2:27" ht="1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2:27" ht="1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2:27" ht="1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2:27" ht="1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2:27" ht="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2:27" ht="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2:27" ht="1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2:27" ht="1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2:27" ht="1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2:27" ht="1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2:27" ht="1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2:27" ht="1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2:27" ht="1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2:27" ht="1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2:27" ht="1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27" ht="1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27" ht="1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2:27" ht="1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2:27" ht="1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2:27" ht="1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2:27" ht="1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2:27" ht="1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27" ht="1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27" ht="1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2:27" ht="1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2:27" ht="1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27" ht="1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27" ht="1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2:27" ht="1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2:27" ht="1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2:27" ht="1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2:27" ht="1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2:27" ht="1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2:27" ht="1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2:27" ht="1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2:27" ht="1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2:27" ht="1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2:27" ht="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2:27" ht="1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2:27" ht="1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2:27" ht="1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2:27" ht="1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2:27" ht="1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2:27" ht="1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2:27" ht="1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2:27" ht="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2:27" ht="1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2:27" ht="1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2:27" ht="1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2:27" ht="1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2:27" ht="1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2:27" ht="1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2:27" ht="1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2:27" ht="1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2:27" ht="1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2:27" ht="1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2:27" ht="1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2:27" ht="1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2:27" ht="1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2:27" ht="1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2:27" ht="1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2:27" ht="1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2:27" ht="1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2:27" ht="1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2:27" ht="1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2:27" ht="1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2:27" ht="1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2:27" ht="1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2:27" ht="1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2:27" ht="1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2:27" ht="1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2:27" ht="1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2:27" ht="1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2:27" ht="1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2:27" ht="1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2:27" ht="1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2:27" ht="1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2:27" ht="1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2:27" ht="1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2:27" ht="1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2:27" ht="1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2:27" ht="1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2:27" ht="1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2:27" ht="1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2:27" ht="1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2:27" ht="1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2:27" ht="1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2:27" ht="1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2:27" ht="1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2:27" ht="1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2:27" ht="1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2:27" ht="1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2:27" ht="1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2:27" ht="1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2:27" ht="1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2:27" ht="1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2:27" ht="1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2:27" ht="1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2:27" ht="1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2:27" ht="1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2:27" ht="1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2:27" ht="1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2:27" ht="1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2:27" ht="1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2:27" ht="1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2:27" ht="1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2:27" ht="1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2:27" ht="1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2:27" ht="1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2:27" ht="1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2:27" ht="1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2:27" ht="1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2:27" ht="1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2:27" ht="1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2:27" ht="1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2:27" ht="1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2:27" ht="1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2:27" ht="1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2:27" ht="1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2:27" ht="1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2:27" ht="1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2:27" ht="1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2:27" ht="1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2:27" ht="1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2:27" ht="1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2:27" ht="1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2:27" ht="1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2:27" ht="1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2:27" ht="1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2:27" ht="1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2:27" ht="1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2:27" ht="1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2:27" ht="1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2:27" ht="1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2:27" ht="1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2:27" ht="1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2:27" ht="1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2:27" ht="1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2:27" ht="1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2:27" ht="1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2:27" ht="1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2:27" ht="1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2:27" ht="1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2:27" ht="1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2:27" ht="1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2:27" ht="1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2:27" ht="1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2:27" ht="1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2:27" ht="1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2:27" ht="1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2:27" ht="1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2:27" ht="1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2:27" ht="1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2:27" ht="1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2:27" ht="1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2:27" ht="1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2:27" ht="1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2:27" ht="1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2:27" ht="1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2:27" ht="1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2:27" ht="1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2:27" ht="1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2:27" ht="1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2:27" ht="1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2:27" ht="1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2:27" ht="1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2:27" ht="1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2:27" ht="1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2:27" ht="1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2:27" ht="1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2:27" ht="1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2:27" ht="1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2:27" ht="1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2:27" ht="1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2:27" ht="1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2:27" ht="1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2:27" ht="1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2:27" ht="1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2:27" ht="1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2:27" ht="1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2:27" ht="1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2:27" ht="1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2:27" ht="1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2:27" ht="1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2:27" ht="1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2:27" ht="1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2:27" ht="1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2:27" ht="1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2:27" ht="1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2:27" ht="1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2:27" ht="1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2:27" ht="1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2:27" ht="1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2:27" ht="1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2:27" ht="1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2:27" ht="1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2:27" ht="1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2:27" ht="1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2:27" ht="1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2:27" ht="1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2:27" ht="1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2:27" ht="1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2:27" ht="1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2:27" ht="1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2:27" ht="1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2:27" ht="1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2:27" ht="1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2:27" ht="1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2:27" ht="1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2:27" ht="1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2:27" ht="1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2:27" ht="1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2:27" ht="1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2:27" ht="1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2:27" ht="1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spans="2:27" ht="1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spans="2:27" ht="1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spans="2:27" ht="1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spans="2:27" ht="1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2:27" ht="1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spans="2:27" ht="1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spans="2:27" ht="1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spans="2:27" ht="1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spans="2:27" ht="1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spans="2:27" ht="1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2:27" ht="1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spans="2:27" ht="1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spans="2:27" ht="1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2:27" ht="1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spans="2:27" ht="1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spans="2:27" ht="1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spans="2:27" ht="1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spans="2:27" ht="1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spans="2:27" ht="1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2:27" ht="1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2:27" ht="1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2:27" ht="1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spans="2:27" ht="1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spans="2:27" ht="1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spans="2:27" ht="1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spans="2:27" ht="1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spans="2:27" ht="1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spans="2:27" ht="1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spans="2:27" ht="1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spans="2:27" ht="1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spans="2:27" ht="1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spans="2:27" ht="1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spans="2:27" ht="1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spans="2:27" ht="1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2:27" ht="1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2:27" ht="1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spans="2:27" ht="1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spans="2:27" ht="1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spans="2:27" ht="1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spans="2:27" ht="1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spans="2:27" ht="1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spans="2:27" ht="1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spans="2:27" ht="1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spans="2:27" ht="1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spans="2:27" ht="1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spans="2:27" ht="1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spans="2:27" ht="1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spans="2:27" ht="1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2:27" ht="1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2:27" ht="1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spans="2:27" ht="1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spans="2:27" ht="1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spans="2:27" ht="1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spans="2:27" ht="1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spans="2:27" ht="1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2:27" ht="1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2:27" ht="1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spans="2:27" ht="1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spans="2:27" ht="1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spans="2:27" ht="1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spans="2:27" ht="1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spans="2:27" ht="1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spans="2:27" ht="1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spans="2:27" ht="1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spans="2:27" ht="1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spans="2:27" ht="1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spans="2:27" ht="1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spans="2:27" ht="1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spans="2:27" ht="1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2:27" ht="1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spans="2:27" ht="1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spans="2:27" ht="1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spans="2:27" ht="1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2:27" ht="1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spans="2:27" ht="1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2:27" ht="1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2:27" ht="1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spans="2:27" ht="1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2:27" ht="1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spans="2:27" ht="1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spans="2:27" ht="1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2:27" ht="1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2:27" ht="1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2:27" ht="1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spans="2:27" ht="1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2:27" ht="1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2:27" ht="1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spans="2:27" ht="1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spans="2:27" ht="1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spans="2:27" ht="1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spans="2:27" ht="1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2:27" ht="1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2:27" ht="1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2:27" ht="1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2:27" ht="1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2:27" ht="1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spans="2:27" ht="1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2:27" ht="1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spans="2:27" ht="1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spans="2:27" ht="1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spans="2:27" ht="1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spans="2:27" ht="1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2:27" ht="1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spans="2:27" ht="1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spans="2:27" ht="1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spans="2:27" ht="1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spans="2:27" ht="1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2:27" ht="1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2:27" ht="1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spans="2:27" ht="1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spans="2:27" ht="1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2:27" ht="1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2:27" ht="1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2:27" ht="1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2:27" ht="1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2:27" ht="1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2:27" ht="1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2:27" ht="1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2:27" ht="1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2:27" ht="1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2:27" ht="1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2:27" ht="1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2:27" ht="1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2:27" ht="1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2:27" ht="1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2:27" ht="1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2:27" ht="1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2:27" ht="1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2:27" ht="1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2:27" ht="1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2:27" ht="1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2:27" ht="1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2:27" ht="1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2:27" ht="1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</sheetData>
  <sheetProtection sort="0"/>
  <mergeCells count="4">
    <mergeCell ref="A1:B1"/>
    <mergeCell ref="C54:Q54"/>
    <mergeCell ref="R54:AF54"/>
    <mergeCell ref="AG54:AU5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Radiant 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mkleyman</cp:lastModifiedBy>
  <dcterms:created xsi:type="dcterms:W3CDTF">2003-08-04T22:15:26Z</dcterms:created>
  <dcterms:modified xsi:type="dcterms:W3CDTF">2007-09-09T11:07:32Z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-1723530570</vt:i4>
  </property>
  <property fmtid="{D5CDD505-2E9C-101B-9397-08002B2CF9AE}" pid="3" name="_EmailSubject">
    <vt:lpwstr>KI</vt:lpwstr>
  </property>
  <property fmtid="{D5CDD505-2E9C-101B-9397-08002B2CF9AE}" pid="4" name="_AuthorEmail">
    <vt:lpwstr>spectrum@matav.net.il</vt:lpwstr>
  </property>
  <property fmtid="{D5CDD505-2E9C-101B-9397-08002B2CF9AE}" pid="5" name="_AuthorEmailDisplayName">
    <vt:lpwstr>Dimitry M Rotstein</vt:lpwstr>
  </property>
  <property fmtid="{D5CDD505-2E9C-101B-9397-08002B2CF9AE}" pid="6" name="_ReviewingToolsShownOnce">
    <vt:lpwstr/>
  </property>
</Properties>
</file>